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YO/"/>
    </mc:Choice>
  </mc:AlternateContent>
  <xr:revisionPtr revIDLastSave="0" documentId="8_{0D7765AB-14C7-4A72-B75E-96B67A10AE93}" xr6:coauthVersionLast="46" xr6:coauthVersionMax="46" xr10:uidLastSave="{00000000-0000-0000-0000-000000000000}"/>
  <bookViews>
    <workbookView xWindow="-120" yWindow="-120" windowWidth="20640" windowHeight="11160" xr2:uid="{15C38E16-DB3F-4754-B192-82EBFDC19ACF}"/>
  </bookViews>
  <sheets>
    <sheet name="12-F.41_V4" sheetId="1" r:id="rId1"/>
  </sheets>
  <definedNames>
    <definedName name="_xlnm.Print_Area" localSheetId="0">'12-F.41_V4'!$A$1:$G$60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P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FC427C4D-2F07-4E1A-8A97-B95C539A0BA6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A96C6900-2715-432F-A161-A6CDCD336C0F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<sst xmlns="http://schemas.openxmlformats.org/spreadsheetml/2006/main" count="130" uniqueCount="95">
  <si>
    <t>RANQUIN ACUMULADO DE RECURSOS  EJECUTADOS DE PAC PARA LOS FONDOS DE DESARROLLO LOCAL</t>
  </si>
  <si>
    <t>RANKING ACUMULADO DE RECURSOS NO EJECUTADOS DE PAC PARA LOS FONDOS DE DESARROLLO LOCAL</t>
  </si>
  <si>
    <t>CON CORTE A :</t>
  </si>
  <si>
    <t>MAYO</t>
  </si>
  <si>
    <t>AÑO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</si>
  <si>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</si>
  <si>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</si>
  <si>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</si>
  <si>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</si>
  <si>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</si>
  <si>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</si>
  <si>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</si>
  <si>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</si>
  <si>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</si>
  <si>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RANQUIN PAC ACUMULADO INICIAL</t>
  </si>
  <si>
    <t>% RANQUIN PAC ACUMULADO ACTUAL</t>
  </si>
  <si>
    <t>%PAC ACTUAL/INICIAL</t>
  </si>
  <si>
    <t>% REC NO EJEC</t>
  </si>
  <si>
    <t>AVANCE EJECUCION VIGENCIA</t>
  </si>
  <si>
    <t>No</t>
  </si>
  <si>
    <t>Nombre</t>
  </si>
  <si>
    <t>Ranquin acumulado sin Bta Solidaria</t>
  </si>
  <si>
    <t>Avance Ejecución Vigencia Total</t>
  </si>
  <si>
    <t>0010-01</t>
  </si>
  <si>
    <t>Engativá</t>
  </si>
  <si>
    <t>Usaquén</t>
  </si>
  <si>
    <t>01</t>
  </si>
  <si>
    <t>0012-01</t>
  </si>
  <si>
    <t>Barrios Unidos</t>
  </si>
  <si>
    <t>Chapinero</t>
  </si>
  <si>
    <t>02</t>
  </si>
  <si>
    <t>0018-01</t>
  </si>
  <si>
    <t>Rafael Uribe Uribe</t>
  </si>
  <si>
    <t>Santa Fé</t>
  </si>
  <si>
    <t>03</t>
  </si>
  <si>
    <t>0009-01</t>
  </si>
  <si>
    <t>Fontibón</t>
  </si>
  <si>
    <t>San Cristobal</t>
  </si>
  <si>
    <t>04</t>
  </si>
  <si>
    <t>0002-01</t>
  </si>
  <si>
    <t>Usme</t>
  </si>
  <si>
    <t>05</t>
  </si>
  <si>
    <t>0014-01</t>
  </si>
  <si>
    <t>Mártires</t>
  </si>
  <si>
    <t>Tunjuelito</t>
  </si>
  <si>
    <t>06</t>
  </si>
  <si>
    <t>0008-01</t>
  </si>
  <si>
    <t>Kennedy</t>
  </si>
  <si>
    <t>Bosa</t>
  </si>
  <si>
    <t>07</t>
  </si>
  <si>
    <t>0003-01</t>
  </si>
  <si>
    <t>08</t>
  </si>
  <si>
    <t>0011-01</t>
  </si>
  <si>
    <t>Suba</t>
  </si>
  <si>
    <t>09</t>
  </si>
  <si>
    <t>0016-01</t>
  </si>
  <si>
    <t>Puente Aranda</t>
  </si>
  <si>
    <t>10</t>
  </si>
  <si>
    <t>0001-01</t>
  </si>
  <si>
    <t>11</t>
  </si>
  <si>
    <t>0007-01</t>
  </si>
  <si>
    <t>0015-01</t>
  </si>
  <si>
    <t>Antonio Nariño</t>
  </si>
  <si>
    <t>Teusaquillo</t>
  </si>
  <si>
    <t>13</t>
  </si>
  <si>
    <t>0005-01</t>
  </si>
  <si>
    <t>14</t>
  </si>
  <si>
    <t>0019-01</t>
  </si>
  <si>
    <t>Ciudad Bolívar</t>
  </si>
  <si>
    <t>15</t>
  </si>
  <si>
    <t>0006-01</t>
  </si>
  <si>
    <t>16</t>
  </si>
  <si>
    <t>0013-01</t>
  </si>
  <si>
    <t>La Candelaria</t>
  </si>
  <si>
    <t>17</t>
  </si>
  <si>
    <t>0004-01</t>
  </si>
  <si>
    <t>18</t>
  </si>
  <si>
    <t>0017-01</t>
  </si>
  <si>
    <t>19</t>
  </si>
  <si>
    <t>0020-01</t>
  </si>
  <si>
    <t>Sumapaz</t>
  </si>
  <si>
    <t>20</t>
  </si>
  <si>
    <t>TOTAL</t>
  </si>
  <si>
    <t>PROMEDIO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</si>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</sst>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,,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0" fontId="9" fillId="0" borderId="0" xfId="1" applyNumberFormat="1" applyFont="1"/>
    <xf numFmtId="10" fontId="9" fillId="0" borderId="0" xfId="0" applyNumberFormat="1" applyFont="1"/>
    <xf numFmtId="0" fontId="0" fillId="4" borderId="2" xfId="0" applyFill="1" applyBorder="1" applyAlignment="1">
      <alignment horizontal="center"/>
    </xf>
    <xf numFmtId="0" fontId="10" fillId="5" borderId="1" xfId="0" applyFont="1" applyFill="1" applyBorder="1"/>
    <xf numFmtId="9" fontId="10" fillId="5" borderId="1" xfId="1" applyFont="1" applyFill="1" applyBorder="1"/>
    <xf numFmtId="0" fontId="0" fillId="0" borderId="0" xfId="0" quotePrefix="1" applyAlignment="1">
      <alignment horizontal="left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1" fillId="5" borderId="1" xfId="0" applyFont="1" applyFill="1" applyBorder="1"/>
    <xf numFmtId="9" fontId="11" fillId="5" borderId="1" xfId="1" applyFont="1" applyFill="1" applyBorder="1"/>
    <xf numFmtId="0" fontId="0" fillId="7" borderId="3" xfId="0" applyFill="1" applyBorder="1" applyAlignment="1">
      <alignment horizontal="center"/>
    </xf>
    <xf numFmtId="0" fontId="2" fillId="8" borderId="1" xfId="0" applyFont="1" applyFill="1" applyBorder="1"/>
    <xf numFmtId="9" fontId="2" fillId="8" borderId="1" xfId="1" applyFont="1" applyFill="1" applyBorder="1"/>
    <xf numFmtId="164" fontId="12" fillId="0" borderId="0" xfId="0" applyNumberFormat="1" applyFont="1"/>
    <xf numFmtId="0" fontId="13" fillId="0" borderId="0" xfId="0" applyFont="1"/>
    <xf numFmtId="10" fontId="12" fillId="0" borderId="0" xfId="1" applyNumberFormat="1" applyFont="1"/>
    <xf numFmtId="10" fontId="14" fillId="0" borderId="0" xfId="0" applyNumberFormat="1" applyFont="1"/>
    <xf numFmtId="10" fontId="14" fillId="0" borderId="0" xfId="1" applyNumberFormat="1" applyFont="1"/>
    <xf numFmtId="0" fontId="3" fillId="3" borderId="1" xfId="0" applyFont="1" applyFill="1" applyBorder="1"/>
    <xf numFmtId="9" fontId="15" fillId="3" borderId="1" xfId="1" applyFont="1" applyFill="1" applyBorder="1"/>
    <xf numFmtId="9" fontId="3" fillId="3" borderId="1" xfId="1" applyFont="1" applyFill="1" applyBorder="1"/>
    <xf numFmtId="0" fontId="16" fillId="0" borderId="0" xfId="0" applyFont="1" applyAlignment="1">
      <alignment vertical="center"/>
    </xf>
    <xf numFmtId="0" fontId="7" fillId="0" borderId="0" xfId="0" applyFont="1"/>
    <xf numFmtId="164" fontId="7" fillId="0" borderId="0" xfId="2" applyNumberFormat="1" applyFont="1"/>
    <xf numFmtId="10" fontId="7" fillId="0" borderId="0" xfId="1" applyNumberFormat="1" applyFont="1"/>
    <xf numFmtId="10" fontId="7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right" wrapText="1"/>
    </xf>
    <xf numFmtId="0" fontId="5" fillId="9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 2" xfId="2" xr:uid="{6F22CE3E-F239-4C27-B3A8-924086DED830}"/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D75C5A.8E36D8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0D0FEEFF-52AC-4D10-AFC2-85BB26D27C08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1A02534-ACBE-430C-AFE1-56B3E92FC9FA}"/>
            </a:ext>
          </a:extLst>
        </xdr:cNvPr>
        <xdr:cNvSpPr txBox="1"/>
      </xdr:nvSpPr>
      <xdr:spPr>
        <a:xfrm>
          <a:off x="0" y="7524750"/>
          <a:ext cx="8967410" cy="2535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E933C46-1A42-4ABD-AA9D-E4AD4386F34C}"/>
            </a:ext>
          </a:extLst>
        </xdr:cNvPr>
        <xdr:cNvSpPr txBox="1"/>
      </xdr:nvSpPr>
      <xdr:spPr>
        <a:xfrm>
          <a:off x="0" y="10191750"/>
          <a:ext cx="5868458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54</xdr:row>
      <xdr:rowOff>164797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CA1C2F-8DC2-49D2-9AF4-44FF0853B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10837334"/>
          <a:ext cx="320642" cy="662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1EB99CC4-B375-49A9-8AC5-162E00076B45}"/>
            </a:ext>
          </a:extLst>
        </xdr:cNvPr>
        <xdr:cNvSpPr txBox="1"/>
      </xdr:nvSpPr>
      <xdr:spPr>
        <a:xfrm>
          <a:off x="0" y="11715750"/>
          <a:ext cx="5868458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>
    <xdr:from>
      <xdr:col>20</xdr:col>
      <xdr:colOff>2638425</xdr:colOff>
      <xdr:row>98</xdr:row>
      <xdr:rowOff>1694</xdr:rowOff>
    </xdr:from>
    <xdr:to>
      <xdr:col>20</xdr:col>
      <xdr:colOff>2638425</xdr:colOff>
      <xdr:row>102</xdr:row>
      <xdr:rowOff>2117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A5A26F71-C348-4527-ACA7-F34EC590E6F5}"/>
            </a:ext>
          </a:extLst>
        </xdr:cNvPr>
        <xdr:cNvCxnSpPr>
          <a:cxnSpLocks noChangeShapeType="1"/>
        </xdr:cNvCxnSpPr>
      </xdr:nvCxnSpPr>
      <xdr:spPr bwMode="auto">
        <a:xfrm>
          <a:off x="1909762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20</xdr:col>
      <xdr:colOff>751417</xdr:colOff>
      <xdr:row>51</xdr:row>
      <xdr:rowOff>74084</xdr:rowOff>
    </xdr:from>
    <xdr:ext cx="320642" cy="662213"/>
    <xdr:pic>
      <xdr:nvPicPr>
        <xdr:cNvPr id="8" name="Imagen 7">
          <a:extLst>
            <a:ext uri="{FF2B5EF4-FFF2-40B4-BE49-F238E27FC236}">
              <a16:creationId xmlns:a16="http://schemas.microsoft.com/office/drawing/2014/main" id="{6343F3EF-F701-4D9E-923C-B04B09501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97625" y="10837334"/>
          <a:ext cx="320642" cy="662213"/>
        </a:xfrm>
        <a:prstGeom prst="rect">
          <a:avLst/>
        </a:prstGeom>
      </xdr:spPr>
    </xdr:pic>
    <xdr:clientData/>
  </xdr:oneCellAnchor>
  <xdr:oneCellAnchor>
    <xdr:from>
      <xdr:col>20</xdr:col>
      <xdr:colOff>719667</xdr:colOff>
      <xdr:row>60</xdr:row>
      <xdr:rowOff>31750</xdr:rowOff>
    </xdr:from>
    <xdr:ext cx="320642" cy="662213"/>
    <xdr:pic>
      <xdr:nvPicPr>
        <xdr:cNvPr id="9" name="Imagen 8">
          <a:extLst>
            <a:ext uri="{FF2B5EF4-FFF2-40B4-BE49-F238E27FC236}">
              <a16:creationId xmlns:a16="http://schemas.microsoft.com/office/drawing/2014/main" id="{FAE51064-4C24-446F-98A8-64D762DE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97625" y="11715750"/>
          <a:ext cx="320642" cy="662213"/>
        </a:xfrm>
        <a:prstGeom prst="rect">
          <a:avLst/>
        </a:prstGeom>
      </xdr:spPr>
    </xdr:pic>
    <xdr:clientData/>
  </xdr:oneCellAnchor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13251DD9-5FBB-42EE-B7BE-6E524A3A31BD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9922</xdr:colOff>
      <xdr:row>31</xdr:row>
      <xdr:rowOff>124353</xdr:rowOff>
    </xdr:from>
    <xdr:to>
      <xdr:col>7</xdr:col>
      <xdr:colOff>920089</xdr:colOff>
      <xdr:row>32</xdr:row>
      <xdr:rowOff>187854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3A041D18-F773-40EB-A143-5866D98F42C9}"/>
            </a:ext>
          </a:extLst>
        </xdr:cNvPr>
        <xdr:cNvSpPr txBox="1"/>
      </xdr:nvSpPr>
      <xdr:spPr>
        <a:xfrm>
          <a:off x="9922" y="7077603"/>
          <a:ext cx="8854017" cy="25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  -  En los FDL los giros no contienen los desembolsos de Bogotá Solidaria</a:t>
          </a:r>
          <a:endParaRPr lang="es-CO" sz="800"/>
        </a:p>
      </xdr:txBody>
    </xdr:sp>
    <xdr:clientData/>
  </xdr:twoCellAnchor>
  <xdr:twoCellAnchor>
    <xdr:from>
      <xdr:col>0</xdr:col>
      <xdr:colOff>19844</xdr:colOff>
      <xdr:row>33</xdr:row>
      <xdr:rowOff>59532</xdr:rowOff>
    </xdr:from>
    <xdr:to>
      <xdr:col>7</xdr:col>
      <xdr:colOff>1043404</xdr:colOff>
      <xdr:row>46</xdr:row>
      <xdr:rowOff>118495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E4E0DE7D-91BC-4D62-956E-2D88EB7E2CAB}"/>
            </a:ext>
          </a:extLst>
        </xdr:cNvPr>
        <xdr:cNvSpPr txBox="1"/>
      </xdr:nvSpPr>
      <xdr:spPr>
        <a:xfrm>
          <a:off x="19844" y="7393782"/>
          <a:ext cx="8967410" cy="2535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148166</xdr:colOff>
      <xdr:row>55</xdr:row>
      <xdr:rowOff>85422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2B78D54D-CA21-4F67-8034-F63B7219206B}"/>
            </a:ext>
          </a:extLst>
        </xdr:cNvPr>
        <xdr:cNvSpPr txBox="1"/>
      </xdr:nvSpPr>
      <xdr:spPr>
        <a:xfrm>
          <a:off x="0" y="10191750"/>
          <a:ext cx="7034741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 editAs="oneCell">
    <xdr:from>
      <xdr:col>1</xdr:col>
      <xdr:colOff>719667</xdr:colOff>
      <xdr:row>50</xdr:row>
      <xdr:rowOff>52917</xdr:rowOff>
    </xdr:from>
    <xdr:to>
      <xdr:col>1</xdr:col>
      <xdr:colOff>1040309</xdr:colOff>
      <xdr:row>53</xdr:row>
      <xdr:rowOff>145746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0A8E4BE-1440-4631-B003-11F3EE2C6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017" y="10625667"/>
          <a:ext cx="320642" cy="66432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51</xdr:row>
      <xdr:rowOff>0</xdr:rowOff>
    </xdr:from>
    <xdr:to>
      <xdr:col>9</xdr:col>
      <xdr:colOff>20939</xdr:colOff>
      <xdr:row>51</xdr:row>
      <xdr:rowOff>0</xdr:rowOff>
    </xdr:to>
    <xdr:pic>
      <xdr:nvPicPr>
        <xdr:cNvPr id="15" name="Imagen 1">
          <a:extLst>
            <a:ext uri="{FF2B5EF4-FFF2-40B4-BE49-F238E27FC236}">
              <a16:creationId xmlns:a16="http://schemas.microsoft.com/office/drawing/2014/main" id="{386A0C19-DE31-4B47-B974-731C6C65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344" y="10666016"/>
          <a:ext cx="201523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DC25D-3326-44E9-9556-788681A7BDF3}" name="Tabla134279" displayName="Tabla134279" ref="A10:K31" totalsRowShown="0" headerRowDxfId="12" dataDxfId="11" dataCellStyle="Porcentaje">
  <sortState xmlns:xlrd2="http://schemas.microsoft.com/office/spreadsheetml/2017/richdata2" ref="A11:K30">
    <sortCondition descending="1" ref="H11:H30"/>
  </sortState>
  <tableColumns count="11">
    <tableColumn id="1" xr3:uid="{6E853C12-915D-4AFC-A3C9-507DEB41DC68}" name="CÓDIGO" dataDxfId="10"/>
    <tableColumn id="2" xr3:uid="{B60B1AE1-FA2E-4F5E-A5CD-CA6CA605E1AF}" name="NOMBRE" dataDxfId="9"/>
    <tableColumn id="8" xr3:uid="{2EBA4514-3BA3-4D84-B846-4A6C17443CD0}" name="PAC APROBADO VIGENCIA" dataDxfId="8"/>
    <tableColumn id="9" xr3:uid="{E33CE30C-99D1-47EB-BFAB-74FF92D5AD76}" name="TOTAL PAC INICIAL MES" dataDxfId="7"/>
    <tableColumn id="10" xr3:uid="{2A563D56-16D0-4E33-9EA2-6A873E3E92A6}" name="TOTAL PAC ACTUAL" dataDxfId="6" dataCellStyle="Porcentaje"/>
    <tableColumn id="11" xr3:uid="{64B6F927-6130-4DE4-93E5-C0A186E0187C}" name="TOTAL PAC GIRADO" dataDxfId="5" dataCellStyle="Porcentaje"/>
    <tableColumn id="12" xr3:uid="{607BE83B-C2F0-4299-8F04-E7155ADB5B39}" name="% RANQUIN PAC ACUMULADO INICIAL" dataDxfId="4" dataCellStyle="Porcentaje"/>
    <tableColumn id="3" xr3:uid="{0C145E7E-7CB3-4752-A35B-FD60C7B1605B}" name="% RANQUIN PAC ACUMULADO ACTUAL" dataDxfId="3" dataCellStyle="Porcentaje"/>
    <tableColumn id="4" xr3:uid="{DAB0A594-EE6A-4269-8CB7-96721109BB75}" name="%PAC ACTUAL/INICIAL" dataDxfId="2" dataCellStyle="Porcentaje"/>
    <tableColumn id="5" xr3:uid="{2C8B966B-8B57-4B43-8128-C6C277AB9528}" name="% REC NO EJEC" dataDxfId="1" dataCellStyle="Porcentaje"/>
    <tableColumn id="6" xr3:uid="{504EEE22-17BD-4BDB-B77A-DDEA9E67403D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AB7A-9DC6-4393-B857-BE3F9E8B6EBC}">
  <sheetPr>
    <tabColor rgb="FF00B0F0"/>
    <pageSetUpPr fitToPage="1"/>
  </sheetPr>
  <dimension ref="A2:V128"/>
  <sheetViews>
    <sheetView showGridLines="0" tabSelected="1" zoomScale="96" zoomScaleNormal="96" workbookViewId="0">
      <selection activeCell="D75" sqref="D75"/>
    </sheetView>
  </sheetViews>
  <sheetFormatPr baseColWidth="10" defaultColWidth="11.42578125" defaultRowHeight="15"/>
  <cols>
    <col min="1" max="1" width="19.140625" style="2" customWidth="1"/>
    <col min="2" max="2" width="26.42578125" style="2" customWidth="1"/>
    <col min="3" max="3" width="11.42578125" style="2" customWidth="1"/>
    <col min="4" max="4" width="16.85546875" style="2" customWidth="1"/>
    <col min="5" max="5" width="11.140625" style="2" customWidth="1"/>
    <col min="6" max="6" width="18.28515625" style="2" customWidth="1"/>
    <col min="7" max="7" width="15.85546875" style="2" customWidth="1"/>
    <col min="8" max="8" width="18.42578125" style="2" customWidth="1"/>
    <col min="9" max="13" width="11.42578125" style="2"/>
    <col min="14" max="14" width="3.5703125" style="2" hidden="1" customWidth="1"/>
    <col min="15" max="15" width="16.85546875" style="2" hidden="1" customWidth="1"/>
    <col min="16" max="16" width="22.85546875" style="2" hidden="1" customWidth="1"/>
    <col min="17" max="17" width="14.140625" style="2" hidden="1" customWidth="1"/>
    <col min="18" max="19" width="11.42578125" style="2"/>
    <col min="21" max="21" width="17.28515625" style="2" hidden="1" customWidth="1"/>
    <col min="22" max="22" width="14.42578125" style="2" hidden="1" customWidth="1"/>
    <col min="23" max="32" width="0" style="2" hidden="1" customWidth="1"/>
    <col min="33" max="16384" width="11.42578125" style="2"/>
  </cols>
  <sheetData>
    <row r="2" spans="1:22" ht="56.25" customHeight="1">
      <c r="A2" s="1" t="s">
        <v>0</v>
      </c>
      <c r="B2" s="1"/>
      <c r="C2" s="1"/>
      <c r="D2" s="1"/>
      <c r="E2" s="1"/>
      <c r="F2" s="1"/>
      <c r="G2" s="1"/>
      <c r="U2" s="1"/>
      <c r="V2" s="1" t="s">
        <v>1</v>
      </c>
    </row>
    <row r="3" spans="1:22" ht="17.25" customHeight="1">
      <c r="B3" s="45" t="s">
        <v>2</v>
      </c>
      <c r="C3" s="45"/>
      <c r="D3" s="3" t="s">
        <v>3</v>
      </c>
      <c r="E3" s="4" t="s">
        <v>4</v>
      </c>
      <c r="F3" s="3">
        <v>2021</v>
      </c>
    </row>
    <row r="5" spans="1:22">
      <c r="C5" s="4"/>
    </row>
    <row r="6" spans="1:22" ht="15" customHeight="1">
      <c r="A6" s="46" t="s">
        <v>5</v>
      </c>
      <c r="B6" s="46"/>
      <c r="C6" s="46"/>
      <c r="D6" s="46"/>
      <c r="E6" s="46"/>
      <c r="F6" s="46"/>
      <c r="G6" s="46"/>
    </row>
    <row r="7" spans="1:22" ht="15" customHeight="1">
      <c r="A7" s="47" t="s">
        <v>6</v>
      </c>
      <c r="B7" s="47"/>
      <c r="C7" s="47"/>
      <c r="D7" s="47"/>
      <c r="E7" s="47"/>
      <c r="F7" s="47"/>
      <c r="G7" s="47"/>
    </row>
    <row r="8" spans="1:22" ht="15" customHeight="1">
      <c r="A8" s="47" t="s">
        <v>7</v>
      </c>
      <c r="B8" s="47"/>
      <c r="C8" s="47"/>
      <c r="D8" s="47"/>
      <c r="E8" s="47"/>
      <c r="F8" s="47"/>
      <c r="G8" s="47"/>
    </row>
    <row r="10" spans="1:22" ht="50.2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N10" s="6" t="s">
        <v>19</v>
      </c>
      <c r="O10" s="6" t="s">
        <v>20</v>
      </c>
      <c r="P10" s="7" t="s">
        <v>21</v>
      </c>
      <c r="Q10" s="7" t="s">
        <v>22</v>
      </c>
      <c r="U10" s="5" t="s">
        <v>9</v>
      </c>
      <c r="V10" s="5" t="s">
        <v>8</v>
      </c>
    </row>
    <row r="11" spans="1:22">
      <c r="A11" s="8" t="s">
        <v>23</v>
      </c>
      <c r="B11" s="9" t="s">
        <v>24</v>
      </c>
      <c r="C11" s="10">
        <v>122338168000</v>
      </c>
      <c r="D11" s="10">
        <v>25840823847</v>
      </c>
      <c r="E11" s="10">
        <v>13418481645</v>
      </c>
      <c r="F11" s="10">
        <v>13292786458</v>
      </c>
      <c r="G11" s="11">
        <v>0.86162135119329275</v>
      </c>
      <c r="H11" s="12">
        <v>0.99438627721276407</v>
      </c>
      <c r="I11" s="11">
        <v>-0.4807254705016758</v>
      </c>
      <c r="J11" s="11">
        <v>5.6137227872359308E-3</v>
      </c>
      <c r="K11" s="11">
        <v>0.10865608562979298</v>
      </c>
      <c r="N11" s="13">
        <v>10</v>
      </c>
      <c r="O11" s="14" t="str">
        <f>+B11</f>
        <v>Engativá</v>
      </c>
      <c r="P11" s="15">
        <f>+H11</f>
        <v>0.99438627721276407</v>
      </c>
      <c r="Q11" s="15">
        <f>+K11</f>
        <v>0.10865608562979298</v>
      </c>
      <c r="U11" t="s">
        <v>25</v>
      </c>
      <c r="V11" s="16" t="s">
        <v>26</v>
      </c>
    </row>
    <row r="12" spans="1:22">
      <c r="A12" s="8" t="s">
        <v>27</v>
      </c>
      <c r="B12" s="9" t="s">
        <v>28</v>
      </c>
      <c r="C12" s="10">
        <v>49019772000</v>
      </c>
      <c r="D12" s="10">
        <v>10608116870</v>
      </c>
      <c r="E12" s="10">
        <v>6921456353</v>
      </c>
      <c r="F12" s="10">
        <v>6588578333</v>
      </c>
      <c r="G12" s="11">
        <v>0.96719743312933537</v>
      </c>
      <c r="H12" s="12">
        <v>0.96857572484923471</v>
      </c>
      <c r="I12" s="11">
        <v>-0.34753204194289766</v>
      </c>
      <c r="J12" s="11">
        <v>3.1424275150765291E-2</v>
      </c>
      <c r="K12" s="11">
        <v>0.13440654789255241</v>
      </c>
      <c r="N12" s="17">
        <v>12</v>
      </c>
      <c r="O12" s="14" t="str">
        <f t="shared" ref="O12:O30" si="0">+B12</f>
        <v>Barrios Unidos</v>
      </c>
      <c r="P12" s="15">
        <f t="shared" ref="P12:P30" si="1">+H12</f>
        <v>0.96857572484923471</v>
      </c>
      <c r="Q12" s="15">
        <f t="shared" ref="Q12:Q30" si="2">+K12</f>
        <v>0.13440654789255241</v>
      </c>
      <c r="U12" t="s">
        <v>29</v>
      </c>
      <c r="V12" s="16" t="s">
        <v>30</v>
      </c>
    </row>
    <row r="13" spans="1:22">
      <c r="A13" s="8" t="s">
        <v>31</v>
      </c>
      <c r="B13" s="9" t="s">
        <v>32</v>
      </c>
      <c r="C13" s="10">
        <v>109659905000</v>
      </c>
      <c r="D13" s="10">
        <v>17641034895</v>
      </c>
      <c r="E13" s="10">
        <v>17000044570</v>
      </c>
      <c r="F13" s="10">
        <v>16159083327</v>
      </c>
      <c r="G13" s="11">
        <v>1.2639688020411912</v>
      </c>
      <c r="H13" s="12">
        <v>0.96365560698133101</v>
      </c>
      <c r="I13" s="11">
        <v>-3.6335188316059419E-2</v>
      </c>
      <c r="J13" s="11">
        <v>3.6344393018668986E-2</v>
      </c>
      <c r="K13" s="11">
        <v>0.14735634986187524</v>
      </c>
      <c r="N13" s="17">
        <v>18</v>
      </c>
      <c r="O13" s="14" t="str">
        <f t="shared" si="0"/>
        <v>Rafael Uribe Uribe</v>
      </c>
      <c r="P13" s="15">
        <f t="shared" si="1"/>
        <v>0.96365560698133101</v>
      </c>
      <c r="Q13" s="15">
        <f t="shared" si="2"/>
        <v>0.14735634986187524</v>
      </c>
      <c r="U13" t="s">
        <v>33</v>
      </c>
      <c r="V13" s="16" t="s">
        <v>34</v>
      </c>
    </row>
    <row r="14" spans="1:22">
      <c r="A14" s="8" t="s">
        <v>35</v>
      </c>
      <c r="B14" s="9" t="s">
        <v>36</v>
      </c>
      <c r="C14" s="10">
        <v>84619984000</v>
      </c>
      <c r="D14" s="10">
        <v>6926402694</v>
      </c>
      <c r="E14" s="10">
        <v>8037804741</v>
      </c>
      <c r="F14" s="10">
        <v>7147939388</v>
      </c>
      <c r="G14" s="11">
        <v>1.6753139874543945</v>
      </c>
      <c r="H14" s="12">
        <v>0.92877524296515945</v>
      </c>
      <c r="I14" s="11">
        <v>0.16045876858455732</v>
      </c>
      <c r="J14" s="11">
        <v>7.1224757034840547E-2</v>
      </c>
      <c r="K14" s="11">
        <v>8.4471055773302911E-2</v>
      </c>
      <c r="N14" s="18">
        <v>9</v>
      </c>
      <c r="O14" s="19" t="str">
        <f t="shared" si="0"/>
        <v>Fontibón</v>
      </c>
      <c r="P14" s="20">
        <f t="shared" si="1"/>
        <v>0.92877524296515945</v>
      </c>
      <c r="Q14" s="20">
        <f t="shared" si="2"/>
        <v>8.4471055773302911E-2</v>
      </c>
      <c r="U14" t="s">
        <v>37</v>
      </c>
      <c r="V14" s="16" t="s">
        <v>38</v>
      </c>
    </row>
    <row r="15" spans="1:22">
      <c r="A15" s="8" t="s">
        <v>39</v>
      </c>
      <c r="B15" s="9" t="s">
        <v>29</v>
      </c>
      <c r="C15" s="10">
        <v>46106914000</v>
      </c>
      <c r="D15" s="10">
        <v>12531630434</v>
      </c>
      <c r="E15" s="10">
        <v>9146645997</v>
      </c>
      <c r="F15" s="10">
        <v>7948850712</v>
      </c>
      <c r="G15" s="11">
        <v>0.87107815998015248</v>
      </c>
      <c r="H15" s="12">
        <v>0.90112162769822246</v>
      </c>
      <c r="I15" s="11">
        <v>-0.27011524596321335</v>
      </c>
      <c r="J15" s="11">
        <v>9.887837230177754E-2</v>
      </c>
      <c r="K15" s="11">
        <v>0.17240040641193205</v>
      </c>
      <c r="N15" s="18">
        <v>2</v>
      </c>
      <c r="O15" s="19" t="str">
        <f t="shared" si="0"/>
        <v>Chapinero</v>
      </c>
      <c r="P15" s="20">
        <f t="shared" si="1"/>
        <v>0.90112162769822246</v>
      </c>
      <c r="Q15" s="20">
        <f t="shared" si="2"/>
        <v>0.17240040641193205</v>
      </c>
      <c r="U15" t="s">
        <v>40</v>
      </c>
      <c r="V15" s="16" t="s">
        <v>41</v>
      </c>
    </row>
    <row r="16" spans="1:22">
      <c r="A16" s="8" t="s">
        <v>42</v>
      </c>
      <c r="B16" s="9" t="s">
        <v>43</v>
      </c>
      <c r="C16" s="10">
        <v>36640516000</v>
      </c>
      <c r="D16" s="10">
        <v>7844087380</v>
      </c>
      <c r="E16" s="10">
        <v>5826444714</v>
      </c>
      <c r="F16" s="10">
        <v>4667727493</v>
      </c>
      <c r="G16" s="11">
        <v>0.88054095070521765</v>
      </c>
      <c r="H16" s="12">
        <v>0.85634117586115643</v>
      </c>
      <c r="I16" s="11">
        <v>-0.25721828024817339</v>
      </c>
      <c r="J16" s="11">
        <v>0.14365882413884357</v>
      </c>
      <c r="K16" s="11">
        <v>0.12739251524187051</v>
      </c>
      <c r="N16" s="18">
        <v>14</v>
      </c>
      <c r="O16" s="19" t="str">
        <f t="shared" si="0"/>
        <v>Mártires</v>
      </c>
      <c r="P16" s="20">
        <f t="shared" si="1"/>
        <v>0.85634117586115643</v>
      </c>
      <c r="Q16" s="20">
        <f t="shared" si="2"/>
        <v>0.12739251524187051</v>
      </c>
      <c r="U16" t="s">
        <v>44</v>
      </c>
      <c r="V16" s="16" t="s">
        <v>45</v>
      </c>
    </row>
    <row r="17" spans="1:22">
      <c r="A17" s="8" t="s">
        <v>46</v>
      </c>
      <c r="B17" s="9" t="s">
        <v>47</v>
      </c>
      <c r="C17" s="10">
        <v>181742980000</v>
      </c>
      <c r="D17" s="10">
        <v>61398835832</v>
      </c>
      <c r="E17" s="10">
        <v>29232508597</v>
      </c>
      <c r="F17" s="10">
        <v>23015301041</v>
      </c>
      <c r="G17" s="11">
        <v>0.58505891835294566</v>
      </c>
      <c r="H17" s="12">
        <v>0.85246004164943256</v>
      </c>
      <c r="I17" s="11">
        <v>-0.52389148424595167</v>
      </c>
      <c r="J17" s="11">
        <v>0.14753995835056744</v>
      </c>
      <c r="K17" s="11">
        <v>0.12663653386227078</v>
      </c>
      <c r="N17" s="18">
        <v>8</v>
      </c>
      <c r="O17" s="19" t="str">
        <f t="shared" si="0"/>
        <v>Kennedy</v>
      </c>
      <c r="P17" s="20">
        <f t="shared" si="1"/>
        <v>0.85246004164943256</v>
      </c>
      <c r="Q17" s="20">
        <f t="shared" si="2"/>
        <v>0.12663653386227078</v>
      </c>
      <c r="U17" t="s">
        <v>48</v>
      </c>
      <c r="V17" s="16" t="s">
        <v>49</v>
      </c>
    </row>
    <row r="18" spans="1:22">
      <c r="A18" s="8" t="s">
        <v>50</v>
      </c>
      <c r="B18" s="9" t="s">
        <v>33</v>
      </c>
      <c r="C18" s="10">
        <v>48298146000</v>
      </c>
      <c r="D18" s="10">
        <v>11998296516</v>
      </c>
      <c r="E18" s="10">
        <v>8811865331</v>
      </c>
      <c r="F18" s="10">
        <v>6890616852</v>
      </c>
      <c r="G18" s="11">
        <v>0.82368676768581373</v>
      </c>
      <c r="H18" s="12">
        <v>0.837238699478279</v>
      </c>
      <c r="I18" s="11">
        <v>-0.26557363211942808</v>
      </c>
      <c r="J18" s="11">
        <v>0.162761300521721</v>
      </c>
      <c r="K18" s="11">
        <v>0.14266835112055853</v>
      </c>
      <c r="N18" s="18">
        <v>3</v>
      </c>
      <c r="O18" s="19" t="str">
        <f t="shared" si="0"/>
        <v>Santa Fé</v>
      </c>
      <c r="P18" s="20">
        <f t="shared" si="1"/>
        <v>0.837238699478279</v>
      </c>
      <c r="Q18" s="20">
        <f t="shared" si="2"/>
        <v>0.14266835112055853</v>
      </c>
      <c r="U18" t="s">
        <v>47</v>
      </c>
      <c r="V18" s="16" t="s">
        <v>51</v>
      </c>
    </row>
    <row r="19" spans="1:22">
      <c r="A19" s="8" t="s">
        <v>52</v>
      </c>
      <c r="B19" s="9" t="s">
        <v>53</v>
      </c>
      <c r="C19" s="10">
        <v>183771205000</v>
      </c>
      <c r="D19" s="10">
        <v>48932485028</v>
      </c>
      <c r="E19" s="10">
        <v>27697363168</v>
      </c>
      <c r="F19" s="10">
        <v>21209441431</v>
      </c>
      <c r="G19" s="11">
        <v>0.64422304417937803</v>
      </c>
      <c r="H19" s="12">
        <v>0.82931622584859743</v>
      </c>
      <c r="I19" s="11">
        <v>-0.4339677792339568</v>
      </c>
      <c r="J19" s="11">
        <v>0.17068377415140257</v>
      </c>
      <c r="K19" s="11">
        <v>0.11541221287089019</v>
      </c>
      <c r="N19" s="18">
        <v>11</v>
      </c>
      <c r="O19" s="19" t="str">
        <f t="shared" si="0"/>
        <v>Suba</v>
      </c>
      <c r="P19" s="20">
        <f t="shared" si="1"/>
        <v>0.82931622584859743</v>
      </c>
      <c r="Q19" s="20">
        <f t="shared" si="2"/>
        <v>0.11541221287089019</v>
      </c>
      <c r="U19" t="s">
        <v>36</v>
      </c>
      <c r="V19" s="16" t="s">
        <v>54</v>
      </c>
    </row>
    <row r="20" spans="1:22">
      <c r="A20" s="8" t="s">
        <v>55</v>
      </c>
      <c r="B20" s="9" t="s">
        <v>56</v>
      </c>
      <c r="C20" s="10">
        <v>62906446000</v>
      </c>
      <c r="D20" s="10">
        <v>29358560042</v>
      </c>
      <c r="E20" s="10">
        <v>15103423835</v>
      </c>
      <c r="F20" s="10">
        <v>11503933463</v>
      </c>
      <c r="G20" s="11">
        <v>0.56961148173058618</v>
      </c>
      <c r="H20" s="12">
        <v>0.82288119672668469</v>
      </c>
      <c r="I20" s="11">
        <v>-0.48555297625655947</v>
      </c>
      <c r="J20" s="11">
        <v>0.17711880327331531</v>
      </c>
      <c r="K20" s="11">
        <v>0.18287368297678111</v>
      </c>
      <c r="N20" s="18">
        <v>16</v>
      </c>
      <c r="O20" s="19" t="str">
        <f t="shared" si="0"/>
        <v>Puente Aranda</v>
      </c>
      <c r="P20" s="20">
        <f t="shared" si="1"/>
        <v>0.82288119672668469</v>
      </c>
      <c r="Q20" s="20">
        <f t="shared" si="2"/>
        <v>0.18287368297678111</v>
      </c>
      <c r="U20" t="s">
        <v>24</v>
      </c>
      <c r="V20" s="16" t="s">
        <v>57</v>
      </c>
    </row>
    <row r="21" spans="1:22">
      <c r="A21" s="8" t="s">
        <v>58</v>
      </c>
      <c r="B21" s="9" t="s">
        <v>25</v>
      </c>
      <c r="C21" s="10">
        <v>79310164000</v>
      </c>
      <c r="D21" s="10">
        <v>22816828523</v>
      </c>
      <c r="E21" s="10">
        <v>17422567701</v>
      </c>
      <c r="F21" s="10">
        <v>14240600201</v>
      </c>
      <c r="G21" s="11">
        <v>0.62412706422564723</v>
      </c>
      <c r="H21" s="12">
        <v>0.81736518091892019</v>
      </c>
      <c r="I21" s="11">
        <v>-0.23641588998937491</v>
      </c>
      <c r="J21" s="11">
        <v>0.18263481908107981</v>
      </c>
      <c r="K21" s="11">
        <v>0.17955580322592701</v>
      </c>
      <c r="N21" s="18">
        <v>1</v>
      </c>
      <c r="O21" s="19" t="str">
        <f t="shared" si="0"/>
        <v>Usaquén</v>
      </c>
      <c r="P21" s="20">
        <f t="shared" si="1"/>
        <v>0.81736518091892019</v>
      </c>
      <c r="Q21" s="20">
        <f t="shared" si="2"/>
        <v>0.17955580322592701</v>
      </c>
      <c r="U21" t="s">
        <v>53</v>
      </c>
      <c r="V21" s="16" t="s">
        <v>59</v>
      </c>
    </row>
    <row r="22" spans="1:22">
      <c r="A22" s="8" t="s">
        <v>60</v>
      </c>
      <c r="B22" s="9" t="s">
        <v>48</v>
      </c>
      <c r="C22" s="10">
        <v>141927062000</v>
      </c>
      <c r="D22" s="10">
        <v>41898109543</v>
      </c>
      <c r="E22" s="10">
        <v>28022564487</v>
      </c>
      <c r="F22" s="10">
        <v>19309209164</v>
      </c>
      <c r="G22" s="11">
        <v>0.70813073624599643</v>
      </c>
      <c r="H22" s="12">
        <v>0.77298739859669729</v>
      </c>
      <c r="I22" s="11">
        <v>-0.3311735352106886</v>
      </c>
      <c r="J22" s="11">
        <v>0.22701260140330271</v>
      </c>
      <c r="K22" s="11">
        <v>0.13605022813760492</v>
      </c>
      <c r="N22" s="18">
        <v>7</v>
      </c>
      <c r="O22" s="19" t="str">
        <f t="shared" si="0"/>
        <v>Bosa</v>
      </c>
      <c r="P22" s="20">
        <f t="shared" si="1"/>
        <v>0.77298739859669729</v>
      </c>
      <c r="Q22" s="20">
        <f t="shared" si="2"/>
        <v>0.13605022813760492</v>
      </c>
      <c r="U22" t="s">
        <v>28</v>
      </c>
      <c r="V22" s="16">
        <v>12</v>
      </c>
    </row>
    <row r="23" spans="1:22">
      <c r="A23" s="8" t="s">
        <v>61</v>
      </c>
      <c r="B23" s="9" t="s">
        <v>62</v>
      </c>
      <c r="C23" s="10">
        <v>32538949000</v>
      </c>
      <c r="D23" s="10">
        <v>10870174952</v>
      </c>
      <c r="E23" s="10">
        <v>8704887097</v>
      </c>
      <c r="F23" s="10">
        <v>6125942881</v>
      </c>
      <c r="G23" s="11">
        <v>0.77761187904751949</v>
      </c>
      <c r="H23" s="12">
        <v>0.76622467829246899</v>
      </c>
      <c r="I23" s="11">
        <v>-0.19919530868282942</v>
      </c>
      <c r="J23" s="11">
        <v>0.23377532170753101</v>
      </c>
      <c r="K23" s="11">
        <v>0.1882649277024897</v>
      </c>
      <c r="N23" s="18">
        <v>15</v>
      </c>
      <c r="O23" s="19" t="str">
        <f t="shared" si="0"/>
        <v>Antonio Nariño</v>
      </c>
      <c r="P23" s="20">
        <f t="shared" si="1"/>
        <v>0.76622467829246899</v>
      </c>
      <c r="Q23" s="20">
        <f t="shared" si="2"/>
        <v>0.1882649277024897</v>
      </c>
      <c r="U23" t="s">
        <v>63</v>
      </c>
      <c r="V23" s="16" t="s">
        <v>64</v>
      </c>
    </row>
    <row r="24" spans="1:22">
      <c r="A24" s="8" t="s">
        <v>65</v>
      </c>
      <c r="B24" s="9" t="s">
        <v>40</v>
      </c>
      <c r="C24" s="10">
        <v>126580531000</v>
      </c>
      <c r="D24" s="10">
        <v>28119991154</v>
      </c>
      <c r="E24" s="10">
        <v>24660218470</v>
      </c>
      <c r="F24" s="10">
        <v>16059401356</v>
      </c>
      <c r="G24" s="11">
        <v>0.88302288724112588</v>
      </c>
      <c r="H24" s="12">
        <v>0.74273246716239927</v>
      </c>
      <c r="I24" s="11">
        <v>-0.12303605164925013</v>
      </c>
      <c r="J24" s="11">
        <v>0.25726753283760073</v>
      </c>
      <c r="K24" s="11">
        <v>0.12687102217954829</v>
      </c>
      <c r="N24" s="18">
        <v>5</v>
      </c>
      <c r="O24" s="19" t="str">
        <f t="shared" si="0"/>
        <v>Usme</v>
      </c>
      <c r="P24" s="20">
        <f t="shared" si="1"/>
        <v>0.74273246716239927</v>
      </c>
      <c r="Q24" s="20">
        <f t="shared" si="2"/>
        <v>0.12687102217954829</v>
      </c>
      <c r="U24" t="s">
        <v>43</v>
      </c>
      <c r="V24" s="16" t="s">
        <v>66</v>
      </c>
    </row>
    <row r="25" spans="1:22">
      <c r="A25" s="8" t="s">
        <v>67</v>
      </c>
      <c r="B25" s="9" t="s">
        <v>68</v>
      </c>
      <c r="C25" s="10">
        <v>225459346000</v>
      </c>
      <c r="D25" s="10">
        <v>35608696527</v>
      </c>
      <c r="E25" s="10">
        <v>32975803627</v>
      </c>
      <c r="F25" s="10">
        <v>20727492620</v>
      </c>
      <c r="G25" s="11">
        <v>0.94806236370944708</v>
      </c>
      <c r="H25" s="12">
        <v>0.73377621534181936</v>
      </c>
      <c r="I25" s="11">
        <v>-7.393960343377437E-2</v>
      </c>
      <c r="J25" s="11">
        <v>0.26622378465818064</v>
      </c>
      <c r="K25" s="11">
        <v>9.1934501663994E-2</v>
      </c>
      <c r="N25" s="18">
        <v>19</v>
      </c>
      <c r="O25" s="19" t="str">
        <f t="shared" si="0"/>
        <v>Ciudad Bolívar</v>
      </c>
      <c r="P25" s="20">
        <f t="shared" si="1"/>
        <v>0.73377621534181936</v>
      </c>
      <c r="Q25" s="20">
        <f t="shared" si="2"/>
        <v>9.1934501663994E-2</v>
      </c>
      <c r="U25" t="s">
        <v>62</v>
      </c>
      <c r="V25" s="16" t="s">
        <v>69</v>
      </c>
    </row>
    <row r="26" spans="1:22">
      <c r="A26" s="8" t="s">
        <v>70</v>
      </c>
      <c r="B26" s="9" t="s">
        <v>44</v>
      </c>
      <c r="C26" s="10">
        <v>72358864000</v>
      </c>
      <c r="D26" s="10">
        <v>28300326667</v>
      </c>
      <c r="E26" s="10">
        <v>22148152364</v>
      </c>
      <c r="F26" s="10">
        <v>11612243199</v>
      </c>
      <c r="G26" s="11">
        <v>0.55134245730083042</v>
      </c>
      <c r="H26" s="12">
        <v>0.59692885756858194</v>
      </c>
      <c r="I26" s="11">
        <v>-0.21738880880742029</v>
      </c>
      <c r="J26" s="11">
        <v>0.40307114243141806</v>
      </c>
      <c r="K26" s="11">
        <v>0.16048128117378957</v>
      </c>
      <c r="N26" s="21">
        <v>6</v>
      </c>
      <c r="O26" s="22" t="str">
        <f t="shared" si="0"/>
        <v>Tunjuelito</v>
      </c>
      <c r="P26" s="23">
        <f t="shared" si="1"/>
        <v>0.59692885756858194</v>
      </c>
      <c r="Q26" s="23">
        <f t="shared" si="2"/>
        <v>0.16048128117378957</v>
      </c>
      <c r="U26" t="s">
        <v>56</v>
      </c>
      <c r="V26" s="16" t="s">
        <v>71</v>
      </c>
    </row>
    <row r="27" spans="1:22">
      <c r="A27" s="8" t="s">
        <v>72</v>
      </c>
      <c r="B27" s="9" t="s">
        <v>63</v>
      </c>
      <c r="C27" s="10">
        <v>42803486000</v>
      </c>
      <c r="D27" s="10">
        <v>14269125214</v>
      </c>
      <c r="E27" s="10">
        <v>6202821700</v>
      </c>
      <c r="F27" s="10">
        <v>3255534830</v>
      </c>
      <c r="G27" s="11">
        <v>0.29173622766416635</v>
      </c>
      <c r="H27" s="12">
        <v>0.58547928912702574</v>
      </c>
      <c r="I27" s="11">
        <v>-0.56529768945371872</v>
      </c>
      <c r="J27" s="11">
        <v>0.41452071087297426</v>
      </c>
      <c r="K27" s="11">
        <v>7.6057703103901392E-2</v>
      </c>
      <c r="N27" s="21">
        <v>13</v>
      </c>
      <c r="O27" s="22" t="str">
        <f t="shared" si="0"/>
        <v>Teusaquillo</v>
      </c>
      <c r="P27" s="23">
        <f t="shared" si="1"/>
        <v>0.58547928912702574</v>
      </c>
      <c r="Q27" s="23">
        <f t="shared" si="2"/>
        <v>7.6057703103901392E-2</v>
      </c>
      <c r="U27" t="s">
        <v>73</v>
      </c>
      <c r="V27" s="16" t="s">
        <v>74</v>
      </c>
    </row>
    <row r="28" spans="1:22">
      <c r="A28" s="8" t="s">
        <v>75</v>
      </c>
      <c r="B28" s="9" t="s">
        <v>37</v>
      </c>
      <c r="C28" s="10">
        <v>106978094000</v>
      </c>
      <c r="D28" s="10">
        <v>34605827920</v>
      </c>
      <c r="E28" s="10">
        <v>33414932020</v>
      </c>
      <c r="F28" s="10">
        <v>15852761171</v>
      </c>
      <c r="G28" s="11">
        <v>0.67451132528777824</v>
      </c>
      <c r="H28" s="12">
        <v>0.57065109321195828</v>
      </c>
      <c r="I28" s="11">
        <v>-3.4413160198133452E-2</v>
      </c>
      <c r="J28" s="11">
        <v>0.42934890678804172</v>
      </c>
      <c r="K28" s="11">
        <v>0.14818698462696483</v>
      </c>
      <c r="N28" s="21">
        <v>4</v>
      </c>
      <c r="O28" s="22" t="str">
        <f t="shared" si="0"/>
        <v>San Cristobal</v>
      </c>
      <c r="P28" s="23">
        <f t="shared" si="1"/>
        <v>0.57065109321195828</v>
      </c>
      <c r="Q28" s="23">
        <f t="shared" si="2"/>
        <v>0.14818698462696483</v>
      </c>
      <c r="U28" t="s">
        <v>32</v>
      </c>
      <c r="V28" s="16" t="s">
        <v>76</v>
      </c>
    </row>
    <row r="29" spans="1:22">
      <c r="A29" s="8" t="s">
        <v>77</v>
      </c>
      <c r="B29" s="9" t="s">
        <v>73</v>
      </c>
      <c r="C29" s="10">
        <v>29900470000</v>
      </c>
      <c r="D29" s="10">
        <v>13250020830</v>
      </c>
      <c r="E29" s="10">
        <v>11213442181</v>
      </c>
      <c r="F29" s="10">
        <v>5376980457</v>
      </c>
      <c r="G29" s="11">
        <v>0.55855101240621974</v>
      </c>
      <c r="H29" s="12">
        <v>0.55908885744668746</v>
      </c>
      <c r="I29" s="11">
        <v>-0.15370380734714661</v>
      </c>
      <c r="J29" s="11">
        <v>0.44091114255331254</v>
      </c>
      <c r="K29" s="11">
        <v>0.17982929555956811</v>
      </c>
      <c r="N29" s="21">
        <v>17</v>
      </c>
      <c r="O29" s="22" t="str">
        <f t="shared" si="0"/>
        <v>La Candelaria</v>
      </c>
      <c r="P29" s="23">
        <f t="shared" si="1"/>
        <v>0.55908885744668746</v>
      </c>
      <c r="Q29" s="23">
        <f t="shared" si="2"/>
        <v>0.17982929555956811</v>
      </c>
      <c r="U29" t="s">
        <v>68</v>
      </c>
      <c r="V29" s="16" t="s">
        <v>78</v>
      </c>
    </row>
    <row r="30" spans="1:22">
      <c r="A30" s="8" t="s">
        <v>79</v>
      </c>
      <c r="B30" s="9" t="s">
        <v>80</v>
      </c>
      <c r="C30" s="10">
        <v>73867442000</v>
      </c>
      <c r="D30" s="10">
        <v>19367008193</v>
      </c>
      <c r="E30" s="10">
        <v>10269315479</v>
      </c>
      <c r="F30" s="10">
        <v>4009467902</v>
      </c>
      <c r="G30" s="11">
        <v>0.26971956509462502</v>
      </c>
      <c r="H30" s="12">
        <v>0.45488371255980642</v>
      </c>
      <c r="I30" s="11">
        <v>-0.46975209714055188</v>
      </c>
      <c r="J30" s="11">
        <v>0.54511628744019358</v>
      </c>
      <c r="K30" s="11">
        <v>5.4279230381363418E-2</v>
      </c>
      <c r="N30" s="21">
        <v>20</v>
      </c>
      <c r="O30" s="22" t="str">
        <f t="shared" si="0"/>
        <v>Sumapaz</v>
      </c>
      <c r="P30" s="23">
        <f t="shared" si="1"/>
        <v>0.45488371255980642</v>
      </c>
      <c r="Q30" s="23">
        <f t="shared" si="2"/>
        <v>5.4279230381363418E-2</v>
      </c>
      <c r="U30" t="s">
        <v>80</v>
      </c>
      <c r="V30" s="16" t="s">
        <v>81</v>
      </c>
    </row>
    <row r="31" spans="1:22" ht="18.75">
      <c r="A31" s="24" t="s">
        <v>82</v>
      </c>
      <c r="B31" s="25"/>
      <c r="C31" s="24">
        <v>1856828444000</v>
      </c>
      <c r="D31" s="24">
        <v>482186383061</v>
      </c>
      <c r="E31" s="24">
        <v>336230744077</v>
      </c>
      <c r="F31" s="24">
        <v>234993892279</v>
      </c>
      <c r="G31" s="26">
        <v>0.72847031443557653</v>
      </c>
      <c r="H31" s="27">
        <v>0.77626983573744635</v>
      </c>
      <c r="I31" s="26">
        <v>-0.30269548065096552</v>
      </c>
      <c r="J31" s="28">
        <v>0.22373016426255365</v>
      </c>
      <c r="K31" s="26">
        <v>0.12655659871989769</v>
      </c>
      <c r="N31" s="29"/>
      <c r="O31" s="29" t="s">
        <v>83</v>
      </c>
      <c r="P31" s="30">
        <f>+H31</f>
        <v>0.77626983573744635</v>
      </c>
      <c r="Q31" s="31">
        <f>+K31</f>
        <v>0.12655659871989769</v>
      </c>
      <c r="U31" s="25"/>
      <c r="V31" s="24"/>
    </row>
    <row r="32" spans="1:22">
      <c r="A32" s="32"/>
      <c r="B32" s="33"/>
      <c r="C32" s="34"/>
      <c r="D32" s="34"/>
      <c r="E32" s="35"/>
      <c r="F32" s="34"/>
      <c r="G32" s="36"/>
      <c r="U32" s="33"/>
      <c r="V32" s="32"/>
    </row>
    <row r="33" spans="1:22">
      <c r="A33" s="32"/>
      <c r="B33" s="33"/>
      <c r="C33" s="34"/>
      <c r="D33" s="34"/>
      <c r="E33" s="35"/>
      <c r="F33" s="34"/>
      <c r="G33" s="36"/>
      <c r="K33" s="37">
        <v>44348</v>
      </c>
      <c r="U33" s="33"/>
      <c r="V33" s="32"/>
    </row>
    <row r="34" spans="1:22">
      <c r="A34" s="38"/>
      <c r="G34" s="39"/>
      <c r="V34" s="38"/>
    </row>
    <row r="35" spans="1:22">
      <c r="A35" s="38"/>
      <c r="F35" s="39"/>
      <c r="G35" s="39"/>
      <c r="V35" s="38"/>
    </row>
    <row r="36" spans="1:22">
      <c r="A36" s="38"/>
      <c r="V36" s="38"/>
    </row>
    <row r="37" spans="1:22">
      <c r="A37" s="40"/>
      <c r="B37" s="40"/>
      <c r="C37" s="40"/>
      <c r="D37" s="40"/>
      <c r="E37" s="40"/>
      <c r="F37" s="40"/>
      <c r="G37" s="40"/>
      <c r="U37" s="40"/>
      <c r="V37" s="40"/>
    </row>
    <row r="38" spans="1:22">
      <c r="A38" s="40"/>
      <c r="B38" s="40"/>
      <c r="C38" s="40"/>
      <c r="D38" s="40"/>
      <c r="E38" s="40"/>
      <c r="F38" s="40"/>
      <c r="G38" s="40"/>
      <c r="U38" s="40"/>
      <c r="V38" s="40"/>
    </row>
    <row r="39" spans="1:22">
      <c r="A39" s="41"/>
      <c r="B39" s="42"/>
      <c r="C39" s="42"/>
      <c r="D39" s="42"/>
      <c r="E39" s="42"/>
      <c r="F39" s="42"/>
      <c r="G39" s="42"/>
      <c r="U39" s="42"/>
      <c r="V39" s="41"/>
    </row>
    <row r="40" spans="1:22">
      <c r="A40" s="41"/>
      <c r="B40" s="42"/>
      <c r="C40" s="42"/>
      <c r="D40" s="42"/>
      <c r="E40" s="42"/>
      <c r="F40" s="42"/>
      <c r="G40" s="42"/>
      <c r="U40" s="42"/>
      <c r="V40" s="41"/>
    </row>
    <row r="41" spans="1:22">
      <c r="A41" s="41"/>
      <c r="B41" s="42"/>
      <c r="C41" s="42"/>
      <c r="D41" s="42"/>
      <c r="E41" s="42"/>
      <c r="F41" s="42"/>
      <c r="G41" s="42"/>
      <c r="U41" s="42"/>
      <c r="V41" s="41"/>
    </row>
    <row r="42" spans="1:22">
      <c r="A42" s="41"/>
      <c r="B42" s="42"/>
      <c r="C42" s="42"/>
      <c r="D42" s="42"/>
      <c r="E42" s="42"/>
      <c r="F42" s="42"/>
      <c r="G42" s="42"/>
      <c r="U42" s="42"/>
      <c r="V42" s="41"/>
    </row>
    <row r="43" spans="1:22">
      <c r="A43" s="41"/>
      <c r="B43" s="42"/>
      <c r="C43" s="42"/>
      <c r="D43" s="42"/>
      <c r="E43" s="42"/>
      <c r="F43" s="42"/>
      <c r="G43" s="42"/>
      <c r="U43" s="42"/>
      <c r="V43" s="41"/>
    </row>
    <row r="44" spans="1:22">
      <c r="A44" s="41"/>
      <c r="B44" s="42"/>
      <c r="C44" s="42"/>
      <c r="D44" s="42"/>
      <c r="E44" s="42"/>
      <c r="F44" s="42"/>
      <c r="G44" s="42"/>
      <c r="U44" s="42"/>
      <c r="V44" s="41"/>
    </row>
    <row r="45" spans="1:22">
      <c r="A45" s="41"/>
      <c r="B45" s="42"/>
      <c r="C45" s="42"/>
      <c r="D45" s="42"/>
      <c r="E45" s="42"/>
      <c r="F45" s="42"/>
      <c r="G45" s="42"/>
      <c r="U45" s="42"/>
      <c r="V45" s="41"/>
    </row>
    <row r="52" spans="1:22">
      <c r="A52"/>
      <c r="G52" s="43"/>
      <c r="V52"/>
    </row>
    <row r="57" spans="1:22" hidden="1"/>
    <row r="58" spans="1:22" hidden="1"/>
    <row r="59" spans="1:22" hidden="1"/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91" spans="2:21" hidden="1"/>
    <row r="92" spans="2:21" hidden="1">
      <c r="B92" s="44" t="s">
        <v>84</v>
      </c>
      <c r="C92" s="44">
        <v>2015</v>
      </c>
      <c r="D92" s="44"/>
      <c r="E92" s="44"/>
      <c r="F92" s="44"/>
      <c r="G92" s="44"/>
      <c r="U92" s="44" t="s">
        <v>84</v>
      </c>
    </row>
    <row r="93" spans="2:21" hidden="1">
      <c r="B93" s="44" t="s">
        <v>85</v>
      </c>
      <c r="C93" s="44">
        <v>2016</v>
      </c>
      <c r="D93" s="44"/>
      <c r="E93" s="44"/>
      <c r="F93" s="44"/>
      <c r="G93" s="44"/>
      <c r="U93" s="44" t="s">
        <v>85</v>
      </c>
    </row>
    <row r="94" spans="2:21" hidden="1">
      <c r="B94" s="44" t="s">
        <v>86</v>
      </c>
      <c r="C94" s="44">
        <v>2017</v>
      </c>
      <c r="D94" s="44"/>
      <c r="E94" s="44"/>
      <c r="F94" s="44"/>
      <c r="G94" s="44"/>
      <c r="U94" s="44" t="s">
        <v>86</v>
      </c>
    </row>
    <row r="95" spans="2:21" hidden="1">
      <c r="B95" s="44" t="s">
        <v>87</v>
      </c>
      <c r="C95" s="44">
        <v>2018</v>
      </c>
      <c r="D95" s="44"/>
      <c r="E95" s="44"/>
      <c r="F95" s="44"/>
      <c r="G95" s="44"/>
      <c r="U95" s="44" t="s">
        <v>87</v>
      </c>
    </row>
    <row r="96" spans="2:21" hidden="1">
      <c r="B96" s="44" t="s">
        <v>3</v>
      </c>
      <c r="C96" s="44">
        <v>2019</v>
      </c>
      <c r="D96" s="44"/>
      <c r="E96" s="44"/>
      <c r="F96" s="44"/>
      <c r="G96" s="44"/>
      <c r="U96" s="44" t="s">
        <v>3</v>
      </c>
    </row>
    <row r="97" spans="2:21" hidden="1">
      <c r="B97" s="44" t="s">
        <v>88</v>
      </c>
      <c r="C97" s="44">
        <v>2020</v>
      </c>
      <c r="D97" s="44"/>
      <c r="E97" s="44"/>
      <c r="F97" s="44"/>
      <c r="G97" s="44"/>
      <c r="U97" s="44" t="s">
        <v>88</v>
      </c>
    </row>
    <row r="98" spans="2:21" hidden="1">
      <c r="B98" s="44" t="s">
        <v>89</v>
      </c>
      <c r="C98" s="44">
        <v>2021</v>
      </c>
      <c r="D98" s="44"/>
      <c r="E98" s="44"/>
      <c r="F98" s="44"/>
      <c r="G98" s="44"/>
      <c r="U98" s="44" t="s">
        <v>89</v>
      </c>
    </row>
    <row r="99" spans="2:21" hidden="1">
      <c r="B99" s="44" t="s">
        <v>90</v>
      </c>
      <c r="C99" s="44">
        <v>2022</v>
      </c>
      <c r="D99" s="44"/>
      <c r="E99" s="44"/>
      <c r="F99" s="44"/>
      <c r="G99" s="44"/>
      <c r="U99" s="44" t="s">
        <v>90</v>
      </c>
    </row>
    <row r="100" spans="2:21" hidden="1">
      <c r="B100" s="44" t="s">
        <v>91</v>
      </c>
      <c r="C100" s="44">
        <v>2023</v>
      </c>
      <c r="D100" s="44"/>
      <c r="E100" s="44"/>
      <c r="F100" s="44"/>
      <c r="G100" s="44"/>
      <c r="U100" s="44" t="s">
        <v>91</v>
      </c>
    </row>
    <row r="101" spans="2:21" hidden="1">
      <c r="B101" s="44" t="s">
        <v>92</v>
      </c>
      <c r="C101" s="44">
        <v>2024</v>
      </c>
      <c r="D101" s="44"/>
      <c r="E101" s="44"/>
      <c r="F101" s="44"/>
      <c r="G101" s="44"/>
      <c r="U101" s="44" t="s">
        <v>92</v>
      </c>
    </row>
    <row r="102" spans="2:21" hidden="1">
      <c r="B102" s="44" t="s">
        <v>93</v>
      </c>
      <c r="C102" s="44">
        <v>2025</v>
      </c>
      <c r="D102" s="44"/>
      <c r="E102" s="44"/>
      <c r="F102" s="44"/>
      <c r="G102" s="44"/>
      <c r="U102" s="44" t="s">
        <v>93</v>
      </c>
    </row>
    <row r="103" spans="2:21" hidden="1">
      <c r="B103" s="44" t="s">
        <v>94</v>
      </c>
      <c r="C103" s="44">
        <v>2026</v>
      </c>
      <c r="D103" s="44"/>
      <c r="E103" s="44"/>
      <c r="F103" s="44"/>
      <c r="G103" s="44"/>
      <c r="U103" s="44" t="s">
        <v>94</v>
      </c>
    </row>
    <row r="104" spans="2:21" hidden="1"/>
    <row r="105" spans="2:21" hidden="1"/>
    <row r="106" spans="2:21" hidden="1"/>
    <row r="107" spans="2:21" hidden="1"/>
    <row r="108" spans="2:21" hidden="1"/>
    <row r="109" spans="2:21" hidden="1"/>
    <row r="110" spans="2:21" hidden="1"/>
    <row r="111" spans="2:21" hidden="1"/>
    <row r="112" spans="2:21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mergeCells count="4">
    <mergeCell ref="B3:C3"/>
    <mergeCell ref="A6:G6"/>
    <mergeCell ref="A7:G7"/>
    <mergeCell ref="A8:G8"/>
  </mergeCells>
  <dataValidations disablePrompts="1" count="2">
    <dataValidation type="list" allowBlank="1" showInputMessage="1" showErrorMessage="1" sqref="D3" xr:uid="{BD053F40-8646-445C-B420-2B2DD020092C}">
      <formula1>$B$92:$B$103</formula1>
    </dataValidation>
    <dataValidation type="list" allowBlank="1" showInputMessage="1" showErrorMessage="1" sqref="F3" xr:uid="{01B47F9F-93A2-4158-ACA0-6309DF21F93F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9716C23-C646-4486-BACE-2D7231BD84E8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2" id="{49CB01E4-03C1-484E-AE1C-7227BCDAB531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C5382BA7-484E-4709-9579-F37FFC16A849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55C973-7695-4B8E-9E94-733C45AF34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7462C-8B00-42A5-B81C-15A1ECE4A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D6BDDA-E384-41DF-9D93-7C68465C84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2021-06-08T14:59:47Z</dcterms:created>
  <dcterms:modified xsi:type="dcterms:W3CDTF">2021-06-08T20:59:20Z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