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mis documentos\JAVIER\2022\"/>
    </mc:Choice>
  </mc:AlternateContent>
  <xr:revisionPtr revIDLastSave="0" documentId="13_ncr:1_{34E73990-9D07-492F-AC34-963A0AA2656B}" xr6:coauthVersionLast="45" xr6:coauthVersionMax="45" xr10:uidLastSave="{00000000-0000-0000-0000-000000000000}"/>
  <bookViews>
    <workbookView xWindow="-120" yWindow="-120" windowWidth="24240" windowHeight="13140" xr2:uid="{D80B1E4F-7B75-41E7-80E2-80BAF3BD279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  <c r="D13" i="1"/>
  <c r="C13" i="1"/>
  <c r="B13" i="1"/>
  <c r="B12" i="1"/>
  <c r="B14" i="1" s="1"/>
  <c r="C14" i="1"/>
  <c r="G12" i="1"/>
  <c r="F12" i="1"/>
  <c r="E12" i="1"/>
  <c r="D12" i="1"/>
  <c r="C12" i="1"/>
  <c r="C11" i="1"/>
  <c r="C6" i="1"/>
  <c r="C3" i="1"/>
  <c r="H14" i="1" l="1"/>
  <c r="J12" i="1"/>
  <c r="I12" i="1"/>
  <c r="H12" i="1"/>
</calcChain>
</file>

<file path=xl/sharedStrings.xml><?xml version="1.0" encoding="utf-8"?>
<sst xmlns="http://schemas.openxmlformats.org/spreadsheetml/2006/main" count="23" uniqueCount="19">
  <si>
    <t>7661  Implementación de un modelo de Arquitectura definido para la operación del ERP de la SDH</t>
  </si>
  <si>
    <t>7580  Fortalecimiento del servicio y control tributario en Bogotá</t>
  </si>
  <si>
    <t>7584  Asistencia a la formalización empresarial en Bogotá</t>
  </si>
  <si>
    <t>7669  Fortalecimiento de servicios tecnológicos en solución híbrida para la SDH Bogotá</t>
  </si>
  <si>
    <t>7647  Fortalecimiento de la infraestructura de la SDH y el CAD en Bogotá</t>
  </si>
  <si>
    <t>7613  Implementación de un sistema de seguimiento y evalaluación de la calidad del gasto público en el Distrito Capital Bogotá</t>
  </si>
  <si>
    <t>7609  Fortalecimiento de la gestión y desempeño de la SDH Bogotá</t>
  </si>
  <si>
    <t>7616 Modernización de la infraestructura física de la sede del Concejo de Bogotá</t>
  </si>
  <si>
    <t>7620 Modernización de la gestión institucional del Concejo de Bogotá</t>
  </si>
  <si>
    <t>PROYECTO</t>
  </si>
  <si>
    <t>Recursos Reactivación económica</t>
  </si>
  <si>
    <t>VIGENCIA</t>
  </si>
  <si>
    <t>Convenios</t>
  </si>
  <si>
    <t>Recursos Distrito</t>
  </si>
  <si>
    <t>TOTAL POR VIGENCIA</t>
  </si>
  <si>
    <t>TOTAL POR FUENTE</t>
  </si>
  <si>
    <t>Procesos de contratación en curso</t>
  </si>
  <si>
    <t>Recursos del balance - otros distrito</t>
  </si>
  <si>
    <t>% participación fuente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</si>
</sst>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5" formatCode="_(* #,##0_);_(* \(#,##0\);_(* &quot;-&quot;??_);_(@_)"/>
    <numFmt numFmtId="166" formatCode="_-* #,##0_-;\-* #,##0_-;_-* &quot;-&quot;_-;_-@_-"/>
    <numFmt numFmtId="167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wrapText="1"/>
    </xf>
    <xf numFmtId="165" fontId="0" fillId="0" borderId="1" xfId="1" applyNumberFormat="1" applyFont="1" applyBorder="1"/>
    <xf numFmtId="166" fontId="0" fillId="0" borderId="0" xfId="0" applyNumberFormat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2" fillId="0" borderId="1" xfId="0" applyNumberFormat="1" applyFont="1" applyBorder="1"/>
    <xf numFmtId="37" fontId="2" fillId="0" borderId="2" xfId="0" applyNumberFormat="1" applyFont="1" applyBorder="1" applyAlignment="1">
      <alignment horizontal="center" vertical="center"/>
    </xf>
    <xf numFmtId="37" fontId="2" fillId="0" borderId="3" xfId="0" applyNumberFormat="1" applyFont="1" applyBorder="1" applyAlignment="1">
      <alignment horizontal="center" vertical="center"/>
    </xf>
    <xf numFmtId="37" fontId="2" fillId="0" borderId="4" xfId="0" applyNumberFormat="1" applyFont="1" applyBorder="1" applyAlignment="1">
      <alignment horizontal="center" vertical="center"/>
    </xf>
    <xf numFmtId="41" fontId="0" fillId="0" borderId="1" xfId="2" applyFont="1" applyBorder="1"/>
    <xf numFmtId="41" fontId="1" fillId="0" borderId="1" xfId="2" applyFont="1" applyBorder="1"/>
    <xf numFmtId="41" fontId="0" fillId="0" borderId="1" xfId="2" applyFont="1" applyFill="1" applyBorder="1"/>
    <xf numFmtId="37" fontId="2" fillId="0" borderId="1" xfId="1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9" fontId="2" fillId="0" borderId="1" xfId="3" applyFont="1" applyBorder="1" applyAlignment="1">
      <alignment horizontal="center"/>
    </xf>
    <xf numFmtId="167" fontId="2" fillId="0" borderId="1" xfId="3" applyNumberFormat="1" applyFont="1" applyBorder="1" applyAlignment="1">
      <alignment horizont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7A99B-83B3-4D48-8346-D8DD7C7550E4}">
  <dimension ref="A1:J14"/>
  <sheetViews>
    <sheetView tabSelected="1" workbookViewId="0">
      <selection activeCell="D8" sqref="D8"/>
    </sheetView>
  </sheetViews>
  <sheetFormatPr baseColWidth="10" defaultRowHeight="15" x14ac:dyDescent="0.25"/>
  <cols>
    <col min="1" max="1" width="64.140625" customWidth="1"/>
    <col min="2" max="2" width="19.5703125" bestFit="1" customWidth="1"/>
    <col min="3" max="3" width="15.140625" bestFit="1" customWidth="1"/>
    <col min="4" max="5" width="15.140625" customWidth="1"/>
    <col min="6" max="6" width="15.140625" bestFit="1" customWidth="1"/>
    <col min="7" max="7" width="14.28515625" customWidth="1"/>
    <col min="8" max="9" width="15.140625" bestFit="1" customWidth="1"/>
    <col min="10" max="10" width="12.5703125" bestFit="1" customWidth="1"/>
  </cols>
  <sheetData>
    <row r="1" spans="1:10" x14ac:dyDescent="0.25">
      <c r="A1" s="6" t="s">
        <v>11</v>
      </c>
      <c r="B1" s="7">
        <v>2020</v>
      </c>
      <c r="C1" s="8">
        <v>2021</v>
      </c>
      <c r="D1" s="8"/>
      <c r="E1" s="8"/>
      <c r="F1" s="8"/>
      <c r="G1" s="8"/>
      <c r="H1" s="8">
        <v>2022</v>
      </c>
      <c r="I1" s="8"/>
      <c r="J1" s="8"/>
    </row>
    <row r="2" spans="1:10" ht="45" x14ac:dyDescent="0.25">
      <c r="A2" s="6" t="s">
        <v>9</v>
      </c>
      <c r="B2" s="7" t="s">
        <v>13</v>
      </c>
      <c r="C2" s="7" t="s">
        <v>13</v>
      </c>
      <c r="D2" s="7" t="s">
        <v>17</v>
      </c>
      <c r="E2" s="7" t="s">
        <v>16</v>
      </c>
      <c r="F2" s="7" t="s">
        <v>10</v>
      </c>
      <c r="G2" s="7" t="s">
        <v>12</v>
      </c>
      <c r="H2" s="7" t="s">
        <v>13</v>
      </c>
      <c r="I2" s="7" t="s">
        <v>10</v>
      </c>
      <c r="J2" s="7" t="s">
        <v>12</v>
      </c>
    </row>
    <row r="3" spans="1:10" ht="31.5" x14ac:dyDescent="0.25">
      <c r="A3" s="1" t="s">
        <v>0</v>
      </c>
      <c r="B3" s="2">
        <v>20767113692</v>
      </c>
      <c r="C3" s="13">
        <f>20433146263+1810847237</f>
        <v>22243993500</v>
      </c>
      <c r="D3" s="13"/>
      <c r="E3" s="13"/>
      <c r="F3" s="2"/>
      <c r="G3" s="2"/>
      <c r="H3" s="3">
        <v>29431807000</v>
      </c>
      <c r="I3" s="4"/>
      <c r="J3" s="4"/>
    </row>
    <row r="4" spans="1:10" ht="15.75" x14ac:dyDescent="0.25">
      <c r="A4" s="1" t="s">
        <v>1</v>
      </c>
      <c r="B4" s="2">
        <v>5546564000</v>
      </c>
      <c r="C4" s="13">
        <v>480000000</v>
      </c>
      <c r="D4" s="13"/>
      <c r="E4" s="13"/>
      <c r="F4" s="13">
        <v>8220000000</v>
      </c>
      <c r="G4" s="13">
        <v>478243000</v>
      </c>
      <c r="H4" s="4">
        <v>3126284000</v>
      </c>
      <c r="I4" s="4"/>
      <c r="J4" s="4"/>
    </row>
    <row r="5" spans="1:10" ht="15.75" x14ac:dyDescent="0.25">
      <c r="A5" s="1" t="s">
        <v>2</v>
      </c>
      <c r="B5" s="2"/>
      <c r="C5" s="2"/>
      <c r="D5" s="2"/>
      <c r="E5" s="2"/>
      <c r="F5" s="15">
        <v>4250000000</v>
      </c>
      <c r="G5" s="13"/>
      <c r="H5" s="4"/>
      <c r="I5" s="4">
        <v>6050000000</v>
      </c>
      <c r="J5" s="5">
        <v>520424000</v>
      </c>
    </row>
    <row r="6" spans="1:10" ht="31.5" x14ac:dyDescent="0.25">
      <c r="A6" s="1" t="s">
        <v>3</v>
      </c>
      <c r="B6" s="2">
        <v>9485950827</v>
      </c>
      <c r="C6" s="13">
        <f>3222089960+28520040</f>
        <v>3250610000</v>
      </c>
      <c r="D6" s="13"/>
      <c r="E6" s="13">
        <v>275000000</v>
      </c>
      <c r="F6" s="2"/>
      <c r="G6" s="2"/>
      <c r="H6" s="5">
        <v>3000000000</v>
      </c>
      <c r="I6" s="4"/>
      <c r="J6" s="4"/>
    </row>
    <row r="7" spans="1:10" ht="31.5" x14ac:dyDescent="0.25">
      <c r="A7" s="1" t="s">
        <v>4</v>
      </c>
      <c r="B7" s="2">
        <v>754000000</v>
      </c>
      <c r="C7" s="14">
        <v>3441032000</v>
      </c>
      <c r="D7" s="14"/>
      <c r="E7" s="14"/>
      <c r="F7" s="2"/>
      <c r="G7" s="2"/>
      <c r="H7" s="3">
        <v>1300000000</v>
      </c>
      <c r="I7" s="4"/>
      <c r="J7" s="4"/>
    </row>
    <row r="8" spans="1:10" ht="47.25" x14ac:dyDescent="0.25">
      <c r="A8" s="1" t="s">
        <v>5</v>
      </c>
      <c r="B8" s="2">
        <v>800000000</v>
      </c>
      <c r="C8" s="2"/>
      <c r="D8" s="2"/>
      <c r="E8" s="2"/>
      <c r="F8" s="13">
        <v>2730000000</v>
      </c>
      <c r="G8" s="2"/>
      <c r="H8" s="4"/>
      <c r="I8" s="3">
        <v>3950000000</v>
      </c>
      <c r="J8" s="4"/>
    </row>
    <row r="9" spans="1:10" ht="31.5" x14ac:dyDescent="0.25">
      <c r="A9" s="1" t="s">
        <v>6</v>
      </c>
      <c r="B9" s="2">
        <v>450000000</v>
      </c>
      <c r="C9" s="13">
        <v>1028000000</v>
      </c>
      <c r="D9" s="13"/>
      <c r="E9" s="13"/>
      <c r="F9" s="2"/>
      <c r="G9" s="2"/>
      <c r="H9" s="5">
        <v>500000000</v>
      </c>
      <c r="I9" s="4"/>
      <c r="J9" s="4"/>
    </row>
    <row r="10" spans="1:10" ht="31.5" x14ac:dyDescent="0.25">
      <c r="A10" s="1" t="s">
        <v>7</v>
      </c>
      <c r="B10" s="2">
        <v>45500000</v>
      </c>
      <c r="C10" s="13">
        <v>2578361781</v>
      </c>
      <c r="D10" s="13">
        <v>550446219</v>
      </c>
      <c r="E10" s="2"/>
      <c r="F10" s="2"/>
      <c r="G10" s="2"/>
      <c r="H10" s="5">
        <v>7125191000</v>
      </c>
      <c r="I10" s="4"/>
      <c r="J10" s="4"/>
    </row>
    <row r="11" spans="1:10" ht="31.5" x14ac:dyDescent="0.25">
      <c r="A11" s="1" t="s">
        <v>8</v>
      </c>
      <c r="B11" s="2">
        <v>6107384000</v>
      </c>
      <c r="C11" s="13">
        <f>1876684011+180216243</f>
        <v>2056900254</v>
      </c>
      <c r="D11" s="2"/>
      <c r="E11" s="13">
        <v>1699553781</v>
      </c>
      <c r="F11" s="2"/>
      <c r="G11" s="2"/>
      <c r="H11" s="5">
        <v>3726305000</v>
      </c>
      <c r="I11" s="4"/>
      <c r="J11" s="4"/>
    </row>
    <row r="12" spans="1:10" ht="15.75" x14ac:dyDescent="0.25">
      <c r="A12" s="17" t="s">
        <v>15</v>
      </c>
      <c r="B12" s="9">
        <f>SUM(B3:B11)</f>
        <v>43956512519</v>
      </c>
      <c r="C12" s="9">
        <f>SUM(C3:C11)</f>
        <v>35078897535</v>
      </c>
      <c r="D12" s="9">
        <f>SUM(D3:D11)</f>
        <v>550446219</v>
      </c>
      <c r="E12" s="9">
        <f>SUM(E3:E11)</f>
        <v>1974553781</v>
      </c>
      <c r="F12" s="9">
        <f>SUM(F3:F11)</f>
        <v>15200000000</v>
      </c>
      <c r="G12" s="9">
        <f>SUM(G3:G11)</f>
        <v>478243000</v>
      </c>
      <c r="H12" s="9">
        <f>SUM(H3:H11)</f>
        <v>48209587000</v>
      </c>
      <c r="I12" s="9">
        <f>SUM(I3:I11)</f>
        <v>10000000000</v>
      </c>
      <c r="J12" s="9">
        <f>SUM(J3:J11)</f>
        <v>520424000</v>
      </c>
    </row>
    <row r="13" spans="1:10" ht="15.75" x14ac:dyDescent="0.25">
      <c r="A13" s="17" t="s">
        <v>18</v>
      </c>
      <c r="B13" s="18">
        <f>B12/B14</f>
        <v>1</v>
      </c>
      <c r="C13" s="19">
        <f>C12/C14</f>
        <v>0.65836126669793527</v>
      </c>
      <c r="D13" s="19">
        <f>D12/C14</f>
        <v>1.0330782762723706E-2</v>
      </c>
      <c r="E13" s="19">
        <f>E12/C14</f>
        <v>3.705845450602635E-2</v>
      </c>
      <c r="F13" s="19">
        <f>F12/C14</f>
        <v>0.28527382435049536</v>
      </c>
      <c r="G13" s="19">
        <f>G12/C14</f>
        <v>8.9756716828193403E-3</v>
      </c>
      <c r="H13" s="19">
        <f>H12/H14</f>
        <v>0.82086800562662932</v>
      </c>
      <c r="I13" s="19">
        <f>I12/H14</f>
        <v>0.17027069857010585</v>
      </c>
      <c r="J13" s="19">
        <f>J12/H14</f>
        <v>8.8612958032648764E-3</v>
      </c>
    </row>
    <row r="14" spans="1:10" ht="15.75" x14ac:dyDescent="0.25">
      <c r="A14" s="17" t="s">
        <v>14</v>
      </c>
      <c r="B14" s="9">
        <f>B12</f>
        <v>43956512519</v>
      </c>
      <c r="C14" s="16">
        <f>SUM(C12:G12)</f>
        <v>53282140535</v>
      </c>
      <c r="D14" s="16"/>
      <c r="E14" s="16"/>
      <c r="F14" s="16"/>
      <c r="G14" s="16"/>
      <c r="H14" s="10">
        <f>H12+I12+J12</f>
        <v>58730011000</v>
      </c>
      <c r="I14" s="11"/>
      <c r="J14" s="12"/>
    </row>
  </sheetData>
  <mergeCells count="4">
    <mergeCell ref="C1:G1"/>
    <mergeCell ref="H1:J1"/>
    <mergeCell ref="H14:J14"/>
    <mergeCell ref="C14:G1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Rodríguez Rodríguez</dc:creator>
  <cp:lastModifiedBy>Javier Rodríguez Rodríguez</cp:lastModifiedBy>
  <dcterms:created xsi:type="dcterms:W3CDTF">2022-01-19T19:30:35Z</dcterms:created>
  <dcterms:modified xsi:type="dcterms:W3CDTF">2022-01-19T20:35:01Z</dcterms:modified>
</cp:coreProperties>
</file>