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Javier/Documents/Trabajo 2021/Word/Respuesta proposición 566/"/>
    </mc:Choice>
  </mc:AlternateContent>
  <xr:revisionPtr revIDLastSave="0" documentId="13_ncr:1_{8F69E530-7000-3440-ACAD-277856F08B02}" xr6:coauthVersionLast="47" xr6:coauthVersionMax="47" xr10:uidLastSave="{00000000-0000-0000-0000-000000000000}"/>
  <bookViews>
    <workbookView xWindow="0" yWindow="460" windowWidth="25600" windowHeight="14840" xr2:uid="{83705067-6C04-42ED-BA34-49F9EF89D369}"/>
  </bookViews>
  <sheets>
    <sheet name="Ejec. U 01, 03 y 04 " sheetId="1" r:id="rId1"/>
    <sheet name="Ejec proyectos" sheetId="11" r:id="rId2"/>
    <sheet name="Reservas" sheetId="12" r:id="rId3"/>
    <sheet name="Pasivos" sheetId="10" r:id="rId4"/>
  </sheets>
  <definedNames>
    <definedName name="_xlnm._FilterDatabase" localSheetId="2" hidden="1">Reservas!$A$4:$G$4</definedName>
    <definedName name="_xlnm.Print_Titles" localSheetId="0">'Ejec. U 01, 03 y 04 '!$1:$7</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6" i="1" l="1"/>
  <c r="M35" i="1"/>
  <c r="M34" i="1"/>
  <c r="M33" i="1"/>
  <c r="M32" i="1"/>
  <c r="M31" i="1"/>
  <c r="M30" i="1"/>
  <c r="M29" i="1"/>
  <c r="M28" i="1"/>
  <c r="M27" i="1"/>
  <c r="K36" i="1"/>
  <c r="K35" i="1"/>
  <c r="K34" i="1"/>
  <c r="K33" i="1"/>
  <c r="K32" i="1"/>
  <c r="K31" i="1"/>
  <c r="K30" i="1"/>
  <c r="K29" i="1"/>
  <c r="K28" i="1"/>
  <c r="K27" i="1"/>
  <c r="F36" i="1"/>
  <c r="F35" i="1"/>
  <c r="F34" i="1"/>
  <c r="F33" i="1"/>
  <c r="F32" i="1"/>
  <c r="F31" i="1"/>
  <c r="F30" i="1"/>
  <c r="F29" i="1"/>
  <c r="F28" i="1"/>
  <c r="F27" i="1"/>
  <c r="D25" i="1"/>
  <c r="D36" i="1" s="1"/>
  <c r="F13" i="11"/>
  <c r="G13" i="11" s="1"/>
  <c r="E13" i="11"/>
  <c r="D13" i="11" s="1"/>
  <c r="B13" i="11"/>
  <c r="G12" i="11"/>
  <c r="D12" i="11"/>
  <c r="G11" i="11"/>
  <c r="D11" i="11"/>
  <c r="G10" i="11"/>
  <c r="D10" i="11"/>
  <c r="G9" i="11"/>
  <c r="D9" i="11"/>
  <c r="G8" i="11"/>
  <c r="D8" i="11"/>
  <c r="G7" i="11"/>
  <c r="D7" i="11"/>
  <c r="G6" i="11"/>
  <c r="D6" i="11"/>
  <c r="G3" i="11"/>
  <c r="D3" i="11"/>
  <c r="G2" i="11"/>
  <c r="D2" i="11"/>
  <c r="D29" i="1" l="1"/>
  <c r="D33" i="1"/>
  <c r="D34" i="1"/>
  <c r="D35" i="1"/>
  <c r="D30" i="1"/>
  <c r="D27" i="1"/>
  <c r="D31" i="1"/>
  <c r="D28" i="1"/>
  <c r="D32" i="1"/>
</calcChain>
</file>

<file path=xl/sharedStrings.xml><?xml version="1.0" encoding="utf-8"?>
<sst xmlns="http://schemas.openxmlformats.org/spreadsheetml/2006/main" count="407" uniqueCount="205">
  <si>
    <t>SISTEMA DE PRESUPUESTO DISTRITAL</t>
  </si>
  <si>
    <t>SECRETARIA DISTRITAL DE HACIENDA, DIRECCION DISTRITAL DE PRESUPUESTO</t>
  </si>
  <si>
    <t>Ejecución Presupuestal Gasto Corriente</t>
  </si>
  <si>
    <t>UE 04 - Fondo Cuenta Concejo de Bogotá D.C.</t>
  </si>
  <si>
    <t>Ce.gestores / Pos.presupuestarias</t>
  </si>
  <si>
    <t>Aprop. Disponible</t>
  </si>
  <si>
    <t>Compromisos Acumulad.</t>
  </si>
  <si>
    <t>Eje Ptal %</t>
  </si>
  <si>
    <t>Giros Acumulados Ppto</t>
  </si>
  <si>
    <t>% Ej.Giro</t>
  </si>
  <si>
    <t>Vigencia 2020</t>
  </si>
  <si>
    <t>Vigencia 2021</t>
  </si>
  <si>
    <t>Enero</t>
  </si>
  <si>
    <t>Febrero</t>
  </si>
  <si>
    <t>Marzo</t>
  </si>
  <si>
    <t>Abril</t>
  </si>
  <si>
    <t>Mayo</t>
  </si>
  <si>
    <t>Junio</t>
  </si>
  <si>
    <t>Julio</t>
  </si>
  <si>
    <t>Agosto</t>
  </si>
  <si>
    <t>Septiembre</t>
  </si>
  <si>
    <t>Octubre</t>
  </si>
  <si>
    <t>UE 01 - Dirección de Gestión Corporativa</t>
  </si>
  <si>
    <t>Unión Temporal Core Tributario SDH</t>
  </si>
  <si>
    <t>U. T. BMS Hacienda 2018</t>
  </si>
  <si>
    <t>EMPRESA DE TELECOMUNICACIONES DE BOGOTÁ S.A. E.S.P. - ETB S.A. ESP</t>
  </si>
  <si>
    <t>UNIDAD NACIONAL DE PROTECCION - UNP</t>
  </si>
  <si>
    <t>Estos valores corresponden a los servicios prestados por parte de la UNP durante el periodo comprendido entre el 01/11/2020 y el 31/01/2021, los cuales se facturararían en la presente vigencia, debido a los trámites que conlleva la generación de los soportes y validación del componente de vehículos que debe suministrar esa entidad, en el marco del convenio. Por lo anterior, esta reserva era indispensable constituirla, además de lo anterior, también para cubrir el mes de enero de 2021 y así garantizar la prestación de este servicio, considerando los esquemas de seguridad asignados a los Honorables Concejales. Este valor cubría hasta el 07/02/2021, fecha en la que finalizó el convenio, considerando la prórroga realizada.</t>
  </si>
  <si>
    <t>BGH COLOMBIA S A S</t>
  </si>
  <si>
    <t>INFOTECH DE COLOMBIA SAS</t>
  </si>
  <si>
    <t>CLAUDIA LUCIA SALDARRIAGA ARENAS</t>
  </si>
  <si>
    <t>MARIA CAMILA ARIZA PRIETO</t>
  </si>
  <si>
    <t>JOHN ANDREY BERMUDEZ HERRERA</t>
  </si>
  <si>
    <t>LADY YINETH RODRIGUEZ OCACION</t>
  </si>
  <si>
    <t>Número de Contrato</t>
  </si>
  <si>
    <t>Contratista</t>
  </si>
  <si>
    <t>Valor total del contrato</t>
  </si>
  <si>
    <t>UNION TEMPORAL CORE TRIBUTARIO SDH</t>
  </si>
  <si>
    <t>INDUDATA S A S</t>
  </si>
  <si>
    <t>SAP COLOMBIA SAS</t>
  </si>
  <si>
    <t>CONSORCIO HACIENDA 2019</t>
  </si>
  <si>
    <t>EDGAR ANDRES PUPIALES BUCHELI</t>
  </si>
  <si>
    <t>RAUL ALBERTO BERMUDEZ CRUZ</t>
  </si>
  <si>
    <t>AMERICAS BUSINESS PROCESS SERVICES S.A</t>
  </si>
  <si>
    <t>LAURA FELIZA MORENO ROJAS</t>
  </si>
  <si>
    <t>ASTRID YOLANDA OROZCO SALINAS</t>
  </si>
  <si>
    <t>HELDA BIBIANA MATEUS CASALLAS</t>
  </si>
  <si>
    <t>DIANA LORENA SALINAS SALINAS</t>
  </si>
  <si>
    <t>DIANA MARCELA RAMIREZ VILLANUEVA</t>
  </si>
  <si>
    <t>ERIKA MILENA PACHECO PUERTO</t>
  </si>
  <si>
    <t>GLORIA BIBIANA ZAMBRANO LEIVA</t>
  </si>
  <si>
    <t>JAVIER FERNANDO GONZALEZ MAC MAHON</t>
  </si>
  <si>
    <t>KAREN LORENA CASTELLANOS BONILLA</t>
  </si>
  <si>
    <t>KATHERINNE  CUESTA MOSQUERA</t>
  </si>
  <si>
    <t>LUIS RODRIGO GOMEZ POSADA</t>
  </si>
  <si>
    <t>MARIO ROBERTO REYES REY</t>
  </si>
  <si>
    <t>OSCAR  PACHECO MOSCOTE</t>
  </si>
  <si>
    <t>DIEGO ALBERTO SUAREZ LOZANO</t>
  </si>
  <si>
    <t>CARLOS RAFAEL TAMARA LUNA</t>
  </si>
  <si>
    <t>DIEGO ARMANDO MEDINA GRISALES</t>
  </si>
  <si>
    <t>SAIRA ALEJANDRA MENDOZA BARON</t>
  </si>
  <si>
    <t>JUAN SEBASTIAN MOJICA BERNAL</t>
  </si>
  <si>
    <t>LIZETH YESSENIA DIAZ DIAZ</t>
  </si>
  <si>
    <t>LINA PAOLA VELASQUEZ GARZON</t>
  </si>
  <si>
    <t>ANGIE NATALY GALINDO GUZMAN</t>
  </si>
  <si>
    <t>ANGEE MILENA RAMIREZ PIÑEROS</t>
  </si>
  <si>
    <t>ALEXANDER  GRANADOS ROCHA</t>
  </si>
  <si>
    <t>JUAN SEBASTIAN PINILLA GUTIERREZ</t>
  </si>
  <si>
    <t>SANDRA PAOLA REYES GONZALEZ</t>
  </si>
  <si>
    <t>CORPORACION RED NACIONAL ACADEMICA DE TE CNOLOGIA AVANZADA RENATA</t>
  </si>
  <si>
    <t>CRISTIAN ESTIVEN BARON CAICEDO</t>
  </si>
  <si>
    <t>ELIZABETH  AMAYA CASTIBLANCO</t>
  </si>
  <si>
    <t>JIMMY  GONZALEZ PULIDO</t>
  </si>
  <si>
    <t>LETTY MARITZA PEREIRA BERNAL</t>
  </si>
  <si>
    <t>OPORTUNIDAD ESTRATEGICA SAS</t>
  </si>
  <si>
    <t>CONTROLES EMPRESARIALES S.A.S</t>
  </si>
  <si>
    <t>ECONOMETRIA S.A.</t>
  </si>
  <si>
    <t>CONSORCIO LOGITEC 2020</t>
  </si>
  <si>
    <t>IPSOS NAPOLEON FRANCO &amp; CIA S A S</t>
  </si>
  <si>
    <t>SEED EM S A S</t>
  </si>
  <si>
    <t>SUMIMAS S A S</t>
  </si>
  <si>
    <t>Valor de pasivo exigible</t>
  </si>
  <si>
    <t>Justificación de la constitución del pasivo exigible</t>
  </si>
  <si>
    <t>Impacto de constitución del pasivo exigible en las metas del proyecto de inversión</t>
  </si>
  <si>
    <t xml:space="preserve"> Proyecto</t>
  </si>
  <si>
    <t xml:space="preserve">Valor Proyecto </t>
  </si>
  <si>
    <t>Fuente</t>
  </si>
  <si>
    <t xml:space="preserve">Ejecucion </t>
  </si>
  <si>
    <t xml:space="preserve">Compromisos </t>
  </si>
  <si>
    <t xml:space="preserve">Giros </t>
  </si>
  <si>
    <t xml:space="preserve">% Ejecucion </t>
  </si>
  <si>
    <t>Justificación baja ejecución
&lt;60%</t>
  </si>
  <si>
    <t>7661  Implementación de un modelo de Arquitectura definido para la operación del ERP de la SDH</t>
  </si>
  <si>
    <t>VA-Recursos distrito</t>
  </si>
  <si>
    <t>El cronograma del proyecto BogData se modificó durante el 2020 por la inclusión de actividades adicionales necesarias para el correcto desempeño de la solución. Esta situación hizo necesario prorrogar los contratos asociados de implementación de la solución y la interventoría que son los que mayor carga presupuestal tienen en el proyecto de inversión. La extensión del proyecto hasta la vigencia 2022, por la postergación de hitos como la salida en vivo de los componentes ERP (octubre 2020) y CORE (2021-2022), ocasionó que las fechas de pagos previstos se extendieran.
Es de anotar que se tienen proyectados pagos de este contrato en lo que queda de la presente vigencia, así como la adición del contrato de soporte nivel 2 y la contratación y pago del licenciamiento adicional requerido, que aumentan la ejecución presupuestal del proyecto</t>
  </si>
  <si>
    <t>7580  Fortalecimiento del servicio y control tributario en Bogotá</t>
  </si>
  <si>
    <t>VA-Recursos Emergencia Reactivación</t>
  </si>
  <si>
    <t>La baja ejecución a corte tercer trimestre de 2021, obedece a los retrasos presentados principalmente en las líneas que son financiadas con recursos de vigencias futuras ($2.104.238.000), debido a que se presentaron retrasos técnicos en el proceso de generación de Cdps por el nuevo sistema de información Bogdata y adicional, por los mayores tiempos en los procesos de contratación generados por el trabajo en casa. Adicionalmente, algunos procesos por la modalidad de contratación, subasta inversa, quedaron con recursos sin comprometer debido a que los proveedores ofrecieron productos a precios muy inferiores a lo programado, como fue el caso del contrato de Ominicanalidad que se programó inicialmente por $1.972.292.197 y se contrató por $1.306.413.084 y el contrato de módulos de autoatención que estaba programado para 2021 por $400.000.000 y se contrató por $ 90.000.000.
Igualmente, en este proyecto se tiene una línea por valor de $ 3.000.000.000 que a la fecha no se ha contratado (se estima firmar contrato en diciembre del 2021) debido a que los recursos provienen de un traslado presupuestal del proyecto de inversión 7584 que se hizo efectivo el 29 de julio de 2021 y dada la modalidad de contratación, licitación pública, los tiempos precontractuales toman mas de 3 meses para la adjudicación del contrato.</t>
  </si>
  <si>
    <t>VA-Convenios</t>
  </si>
  <si>
    <t>7620  Modernización de la gestión institucional del Concejo de Bogotá</t>
  </si>
  <si>
    <t>A octubre se tiene una ejecución del 55%, porque se han presentado retrasos en las etapas contractuales lo que generado demoras en el inicio de los diferentes procesos con lo cual se afecta la gestión y el cumplimiento de las metas físicas. En algunas ocasiones estos retrasos han ocasionado que se prioricen los recursos en otras necesidades de la Corporación. Adicionalmente, los cambios de precios en el mercado también han generado retrasos en la adquisición de bienes y servicios.</t>
  </si>
  <si>
    <t>7584  Asistencia a la formalización empresarial en Bogot</t>
  </si>
  <si>
    <t>La baja ejecución a corte tercer trimestre de 2021, obedece a que la línea para contratar los dispositivos fiscales que se entregarían a la unidades productivas formalizadas, no serán adquiridos en esta vigencia por que la tecnología de estos equipos debe ser compatible con el nuevo sistema de información tributario (SAP) y dado los retrasos en su implementación, se estima que no es posible para esta vigencia hacer la contratación de estos dispositivos atendiendo las necesidades requeridas por la nueva plataforma tecnológica, además considerando que el Acuerdo 780 de 2020 especifica el uso de los dispositivos fiscales siempre y cuando sean compatibles con el sistema de información tributario de la SHD. De acuerdo con lo anterior, esta línea que representaba inicialmente el 85% ($6.138.000.00) del total de proyecto y que luego de una reducción por traslado de recursos ($3.000.000.000) a otro proyecto de inversión y de la financiación de otras líneas dentro del mismo proyecto ($662.254.000), quedo representando el 58.3% del nuevo presupuesto del proyecto; al no realizarse la contratación estos recursos quedan sin ejecutar y afectan considerablemente la ejecución financiera del proyecto. Adicionalmente la línea para la contratación de dispositivos electrónicos para realizar las visitas de formalización en territorio, en primer lugar se redujo debido al cambio de objeto del contrato (los dispositivos no se alquilan si no se adquieren) y en segundo lugar, debido a que la adjudicación del contrato se realiza por subasta inversa, ocasionando que los proveedores ofrezcan los productos a precios muy inferiores a lo programado; todo esto genera que el valor ejecutado para esta línea difiera del presupuesto inicial, generando recursos sin ejecutar en el proyecto.</t>
  </si>
  <si>
    <t>7669  Fortalecimiento de servicios tecnológicos en solución híbrida pára la SDH Bogotá</t>
  </si>
  <si>
    <t>7647  Fortalecimiento de la infraestructura de la SDH y el CAD en Bogotá</t>
  </si>
  <si>
    <t>La baja ejecución, se presentó por que al estrucurarse el proceso se contempló que la supervisión podía realizarse con los funcionarios de la Dirección de Gestión Corporativa, la Junta de contratación al hacer el análisis observó y recomendó que debería incluirse una interventoría especializada, esto llevó a que  el cronograma del proceso licitatorio se ajustara y  se modificaran los documentos técnicos del proceso principal, y adelantar el proceso de la interventoría. Cabe resaltar que al corte del 30 de septiembre el proceso principal se encuentra publicado en fase de prepliegos y la interventoría en estudio de mercado.</t>
  </si>
  <si>
    <t>7613  Implementación de un sistema de seguimiento y evalaluación de la calidad del gasto público en el Distrito Capital Bogotá</t>
  </si>
  <si>
    <t>Durante 2021, la SHD decidió fortalecer la actividad de evaluación en el Distrito Capital en línea con lo establecido en el art. 36 y el Acuerdo 666 de 2017, para esto:
1. Se presentó ante el Conpes Distrital el Sistema Distrital de Evaluación, que permite establecer un ciclo de evaluación alineado con el ciclo presupuestal y aprobado anualmente por el Conpes.
2. Se realizó un inventario de las necesidades de evaluación y creó una agenda de evaluaciones externas que fue aprobada en sesión de Conpes Distrital, fijando un Plan Anual de Evaluación.
3. Se estructuraron las primeras dos evaluaciones del Plan Anual, en conjunto con las Secretaría involucradas, con el objetivo de evaluar el Programa de Mejoramiento Integral de Barrios, y la Ingreso Mínimo Garantizado.
4. Se socializó el Sistema Distrital de Evaluación con aquellas Secretarías que llevaban a cabo evaluación de una manera aislada, con el objetivo de unificar la evaluación en el Distrito.
5. Se realizan a la fecha las actividades de orden precontractual que permitirán materializar las evaluaciones externas estructuradas, durante los primeros meses del Sistema Distrital de Evaluación.
Se estima que al finalizar el 2021 el avance de la meta sea 1. Si bien a la fecha, no se ha logrado materializar el producto de evaluaciones de calidad del gasto proyectadas para la presente vigencia, están en proceso de contratación. La SHD en vista de retrasos no previstos en la estructuración y contratación de las evaluaciones estructuradas, ha previsto también la realización de un convenio con la Secretaría Distrital de Planeación con el objetivo de evaluar el instrumento de focalización Sisbén IV, mediante la realización de encuestas Sisbén a hogares que lo solicitan.
La implementación de la evaluación en el Distrito con el objetivo de mejorar la calidad del gasto público permitirá hacer más eficiente la asignación presupuestal en los diferentes sectores del Distrito y a su vez redunda en la optimización de los productos, resultados e impacto del gasto público en Bogotá, para el beneficio en la accesibilidad a los derechos a la ciudadanía Bogotana. Adicionalmente se materializarán en ahorros y eficiencias en el uso de los recursos públicos.
Existe un retraso en la ejecución de las evaluaciones de la calidad del gasto, pues la etapa de estructuración tomó mucho más de lo esperado teniendo en cuenta el rol que tienen dentro del Sistema Distrital de Evaluación. No obstante, se espera cumplir con la meta del cuatrienio de cinco (5) evaluaciones en el periodo 2021-2023.</t>
  </si>
  <si>
    <t>7616  Modernización de la infraestructura física de la sede principal del Concejo de Bogotá</t>
  </si>
  <si>
    <t>7609  Fortalecimiento de la gestión y desempeño de la SDH Bogotá</t>
  </si>
  <si>
    <t>Debido al recorte presupuestal que se presentó en gastos de inversión para la vigencia 2021, el proyecto se vio en la necesidad de priorizar el recurso asignando la totalidad del presupuesto al desarrollo de la meta 3 “Avanzar 7,5 puntos en la implementación del Modelo Integrado de Planeación y Gestión en la Secretaría Distrital de Hacienda”, lo que ocasionó el desfinanciamiento de la meta 2 “Implementar 2 herramientas para la apropiación de las estrategias de optimización de la planeación institucional y el seguimiento al desempeño”.
No obstante, las actividades definidas en la META 2 para el seguimiento al desempeño son estratégicas e indispensables en la Entidad, razón por la cual se tramitó un traslado presupuestal para adelantar las actividades y procesos contractuales que permitieran continuar con el proceso de implementación de las dos herramientas: la medición de los niveles de satisfacción y el software para manejo del sistema de gestión.  
Teniendo en cuenta el tiempo que tomó el traslado de recursos entre proyectos de inversión, los trámites precontractuales se iniciaron sobre el mes de agosto; se estima el incio de su ejecución para noviembre de 2021, considerando los tiempos estimados para el desarrollo del proceso de selección y contratatación.</t>
  </si>
  <si>
    <t>PROYECTO</t>
  </si>
  <si>
    <t>NUMERO DEL CONTRATO</t>
  </si>
  <si>
    <t>CONTRATISTA</t>
  </si>
  <si>
    <t>VALOR TOTAL DEL CONTRATO</t>
  </si>
  <si>
    <t>VALOR DE LA RESERVA</t>
  </si>
  <si>
    <t>JUSTIFICACIÓN DE LA CONSTITUCIÓN</t>
  </si>
  <si>
    <t>IMPACTO SOBRE LAS METAS</t>
  </si>
  <si>
    <t>BMPT - 1087</t>
  </si>
  <si>
    <t>170226-0-2017</t>
  </si>
  <si>
    <t xml:space="preserve">Por necesidad de continuidad del contrato, se prorrogó hasta enero de 2021, generando el pago en esta vigencia. </t>
  </si>
  <si>
    <t>No aplica</t>
  </si>
  <si>
    <t>200086-0-2020</t>
  </si>
  <si>
    <t>Esta reserva corresponde a los últimos tres pagos del contrato, del cual se levantó la prescindencia por necesidades del servicio. Se realizó el pago total en 2021</t>
  </si>
  <si>
    <t>BMPT - 1084</t>
  </si>
  <si>
    <t>200119-0-2020</t>
  </si>
  <si>
    <t>Esta reserva corresponde a los últimos cuatro pagos del contrato, del cual se levantó la prescindencia por necesidades del servicio. Se realizó el pago total en 2021, con un saldo a liberar por $11</t>
  </si>
  <si>
    <t>200148-0-2020</t>
  </si>
  <si>
    <t>Este proceso contractual está ligado a pagos por consumo; adicionalmente se debía cubrir el servicio de comunicación e información al ciudadano por vencimientos de pago de impuestos para el primer bimestre de 2021. Algunos elementos como los kioscos, que debían garantizarse hasta diciembre de 2020, se pagan en la siguiente vigencia. El pago ya fue realizado en 2021.</t>
  </si>
  <si>
    <t>200311-0-2020</t>
  </si>
  <si>
    <t>Levantamiento de la prescindencia de los contratos por necesidad de la prestación del servicio a los contribuyentes de Bogotá</t>
  </si>
  <si>
    <t>No existe impacto en las metas, la magnitud no alcanzada programa en las vigencias siguientes</t>
  </si>
  <si>
    <t>200312-0-2020</t>
  </si>
  <si>
    <t>200313-0-2020</t>
  </si>
  <si>
    <t>200314-0-2020</t>
  </si>
  <si>
    <t>200315-0-2020</t>
  </si>
  <si>
    <t>200316-0-2020</t>
  </si>
  <si>
    <t>200317-0-2020</t>
  </si>
  <si>
    <t>200318-0-2020</t>
  </si>
  <si>
    <t>200319-0-2020</t>
  </si>
  <si>
    <t>200320-0-2020</t>
  </si>
  <si>
    <t>200321-0-2020</t>
  </si>
  <si>
    <t>200322-0-2020</t>
  </si>
  <si>
    <t>200323-0-2020</t>
  </si>
  <si>
    <t>200324-0-2020</t>
  </si>
  <si>
    <t>200337-0-2020</t>
  </si>
  <si>
    <t>200338-0-2020</t>
  </si>
  <si>
    <t>200339-0-2020</t>
  </si>
  <si>
    <t>200340-0-2020</t>
  </si>
  <si>
    <t>200341-0-2020</t>
  </si>
  <si>
    <t>200342-0-2020</t>
  </si>
  <si>
    <t>200343-0-2020</t>
  </si>
  <si>
    <t>200344-0-2020</t>
  </si>
  <si>
    <t>200345-0-2020</t>
  </si>
  <si>
    <t>200346-0-2020</t>
  </si>
  <si>
    <t>200375-0-2020</t>
  </si>
  <si>
    <t>200376-0-2020</t>
  </si>
  <si>
    <t>200377-0-2020</t>
  </si>
  <si>
    <t>200378-0-2020</t>
  </si>
  <si>
    <t>200407</t>
  </si>
  <si>
    <t xml:space="preserve">Se presentaron demoras en el proceso contractual debido a la situación ocasionada con las medidas adoptadas por el gobierno Distrital y Nacional relacionadas con la emergencia sanitaria por cuenta del COVID-19; Igualmente otras situaciones que afectaron los procesos administrativos y generaron retrasos en la contratación, fue la implementación del proyecto BogData y el proceso de armonización presupuestal. </t>
  </si>
  <si>
    <t>200408</t>
  </si>
  <si>
    <t>Se presentaron demoras en el proceso contractual debido a la situación ocasionada con las medidas adoptadas por el gobierno Distrital y Nacional relacionadas con la emergencia sanitaria por cuenta del COVID-19; Igualmente otras situaciones que afectaron los procesos administrativos y generaron retrasos en la contratación, fue la implementación del proyecto BogData y el proceso de armonización presupuestal</t>
  </si>
  <si>
    <t>200400</t>
  </si>
  <si>
    <t xml:space="preserve">El día 22 de diciembre de 2020 la supervisión del contrato radicó una factura por valor de $122.499.999 correspondiente al pago del primer producto recibido a satisfacción. No obstante, el pago se realizó en  enero de 2021.
El segundo y tercer pago del contrato, por valor de $ 227.499.998, se constituyeron como reserva excepcional en el marco de la ejecución del presupuesto en 2020. La justificación técnica se basa en hechos imprevisibles para la Oficina Asesora de Planeación, sucedidos durante el concurso de méritos y la adjudicación del contrato, debido a que la Secretaría Distrital de Hacienda se encuentra en proceso de implementación y estabilización de la plataforma BOGDATA, situación que llevó a que los trámites se tomaran más tiempo del habitual e incluso se detuvieran algunas tareas por las salidas en vivo del sistema. Esto condujo a modificaciones en la fecha de inicio y en el cronograma de ejecución, y a la suspensión del contrato entre el 18 de diciembre de 2020 y el 17 de enero de 2021.
La suspensión del contrato se realizó en razón a las dificultades que podían presentarse al ejecutar la recolección de información en época de fin de año. Las dificultades relacionadas con el levantamiento de información en este momento del año giran en torno a tres elementos: i) Los servidores de las entidades distritales que se constituyen como clientes internos y externos de la SDH tuvieron sus turnos de descanso compensado a partir del 21 de diciembre y hasta el 15 de enero, lo cual inevitablemente afectaba su disponibilidad para responder encuestas; ii) los ciudadanos, contribuyentes y peticionarios, incluidos grandes contribuyentes, modifican sus dinámicas y rutinas diarias por empleos de temporada decembrina y vacaciones de fin de año, variable de carácter estacional que podía afectar su disponibilidad para responder las encuestas; y iii) estas dos situaciones conducían a un escenario de posibles bajas tasas de respuesta de nuestros grupos de valor internos y externos, que eventualmente ponían en riesgo la calidad y representatividad de la información en la medición de satisfacción. 
El inicio tardío del contrato y la suspensión del mismo dieron origen a la necesidad de constituir reserva excepcional, correspondiente a los pagos dos y tres del contrato. 
</t>
  </si>
  <si>
    <t>200409</t>
  </si>
  <si>
    <t xml:space="preserve">El día 21 de diciembre de 2020 la supervisión del contrato radicó una factura por valor de $34.970.173 correspondiente al tercer y último pago del contrato. No obstante, el pago se realizó en el mes de enero de 2021. </t>
  </si>
  <si>
    <t>190461-0-2019</t>
  </si>
  <si>
    <t xml:space="preserve">En la ejecución del contrato, durante la vigencia 2020 presento retrasos en el cronograma debido esencialmente:
1. Las medidas distritales para atender la emergencia sanitaria por el Covid-19, específicamente los aislamientos obligatorios, generando la necesidad de prorrogar la fecha de finalización hasta febrero del 2021, razón por la cual los recursos por valor de $491.340.185, se constituyeron en reserva. 
2. Adicionalmente, se generaron actividades no previstas, como ajustes en la tubería del sistema contra incendios, suministro del sistema de presión de agua del archivo general e instalación de puestos de trabajo adicionales por optimización de espacios del CAD y archivo general de la SDH). </t>
  </si>
  <si>
    <t>170351-0-2017</t>
  </si>
  <si>
    <t>Para la Secretaría Distrital de Hacienda, y dada la novedad de la solución, se planteó contar con los siguientes componentes para garantizar la continuidad en la operación, tanto en los elementos técnicos, como en los operativos, para usuarios de la SDH y de las otras entidades Distritales. La reserva se genera por las siguientes razones:
- Mayores costos de capacitación: asociados a la necesidad de capacitar usuarios adicionales de la SDH y de las áreas administrativas y financieras de las entidades distritales en la funcionalidad de BogData. Por otra parte, cubrir una mayor cantidad de usuarios técnicos (de 80 a 120 para soportar la solución).
- Acompañamiento en el soporte de la solución en operación para la SDH y entidades (Soporte nivel 2): durante los meses posteriores a la salida en vivo, soporte no asociado a la estabilización, para brindar una adecuada atención a incidentes y necesidades funcionales de las áreas, propios de un nuevo despliegue.
- Nuevo licenciamiento – GRC y Single Sign On: que le permita a la entidad mejorar los niveles de gestión y administración de usuarios (internos y externos).
Los pagos previstos inicialmente se vieron afectados por estas circunstancias.</t>
  </si>
  <si>
    <t>170363-0-2017</t>
  </si>
  <si>
    <t>La situación derivada de la implementación, requirió  prorrogar y adicionar el contrato de Interventoría para dar continuidad a las labores de control y vigilancia con la  calidad y completitud de los procesos técnicos y administrativos asociados.</t>
  </si>
  <si>
    <t>190431-0-2019</t>
  </si>
  <si>
    <t>El pago final del contrato de infraestructura virtualizada para la plataforma BogData se vió retrasado por inconveneintes logísticos del proveedor. El pago ya fue realizado en 2021.</t>
  </si>
  <si>
    <t>200261-0-2020</t>
  </si>
  <si>
    <t>Corresponde al útlimo pago del contrato que finalizó el 3 de enero de 2021. El pago ya fue realizado en 2021.</t>
  </si>
  <si>
    <t>Por necesidad de continuidad del contrato, se prorrogó hasta enero de 2021, generando el pago en esta vigencia, con un saldo a liberar por $5.407.501.  El valor real por pagar de la reserva de es de $11.415.834. El valor restante esta en revisión para ser anulado o ajustado de ser el caso.</t>
  </si>
  <si>
    <t>200347-0-2020</t>
  </si>
  <si>
    <t>El contrato estaba vigente hasta el 30 de marzo de 2021; a 31 de diciembre de 2020 se había ejecutado la primera fase del proyecto que corresponde al primer pago por el 40% del valor total de contrato, quedando pendiente el pago del 60% restante. El pago ya fue realizado en 2021.</t>
  </si>
  <si>
    <t>200401</t>
  </si>
  <si>
    <t>Este recurso corresponde a un saldo del pago final del contrato, el cual debe ser liberado a través de la liquidación del contrato.</t>
  </si>
  <si>
    <t>200402</t>
  </si>
  <si>
    <t>A pesar de haber adelantado el proceso contractual para la adquisición de los equipos de conectividad, se presentó el desabastecimiento mundial de componentes para fabricación de estos dispositivos, lo cual sumado a la inestabilidad cambiaria revisada con el fabricante CISCO, afectaron el plazo de importación inicialmente previsto, lo cual impidió la realización de pagos, toda vez que no se contaba con el producto entregado. El pago ya fue realizado en 2021.</t>
  </si>
  <si>
    <t>200450</t>
  </si>
  <si>
    <t>Por diversos inconvenienets logísticos el contrato fue suscrito el 28 de diciembre de 2020 sin que hubiere plazo para ejecutar el servicio solicitado.  El pago ya fue realizado en 2021.</t>
  </si>
  <si>
    <t>200459</t>
  </si>
  <si>
    <t>La programación inicial de esta contratación preveía un modelo de alquiler de equipos de cómputo, pero debido a los recortes presupuestales que se anunciaron para el 2021, ese modelo se convirtió en inviable, por tanto, se aprovecharon los recursos disponibles de la vigencia 2020 para realizar la compra de Equipos de cómputo; este dinero sólo estuvo disponible en el último trimestre del año, atrasando el inicio del proceso contractual. Los ajustes necesarios, debido al cambio del modelo de contratación se realizaron en paralelo con los movimientos financieros que permitieron iniciar la contratación en el último trimestre del 2020.</t>
  </si>
  <si>
    <t>200349-0-2020</t>
  </si>
  <si>
    <t>Los valores que se constituyeron de contratos de prestación de servicios profesionales y de apoyo a la gestión, corresponden al pago del periodo de diciembre de 2020, el cual solo se podía realizar en la presente vigencia y el saldo generado se procederá a su liberación, toda vez que teniendo en cuenta la anualidad presupuestal, todos estos contratos finalizaron el 31/12/2020.</t>
  </si>
  <si>
    <t>200132-0-2020</t>
  </si>
  <si>
    <t>200224-0-2020</t>
  </si>
  <si>
    <t>Este contrato inició su ejecución en el mes de julio de 2020 y tenía contemplado dos pagos del 40% cada uno y un último pago del 20%, además, el plazo pactado inicialmente se había establecido hasta el 21/01/2021 y fecha de finalización con novedad del 28/02/2021; sin embargo, dentro de su ejecución se tuvo que suspender debido a situaciones técnicas requeridas para contar con las condiciones para la implementación de las etapas establecidas en las condiciones contractuales, por lo que la fecha final es el 21/05/2021. Por lo anterior, esta reserva se debió constituir al cierre de la vigencia 2020, debido a que no se pudo realizar ningún pago ya que las acciones y productos que se debían generar para proveer los servicios en la implementación del protocolo de internet versión 6 en la Corporación, requerían de unas validaciones técnicas por parte del equipo de las áreas responsables y por otra parte, de unas adecuaciones que se deben realizar por el proveedor de internet para la correcta implementacion del protocolo. En este sentido, este contrato era indispensable para la Corporación, ya que permite garantizar la prestación de los servicios de conectividad y considerando, los retos en tecnología generados con ocasión de la pandemia para garantizar el acceso de todo el personal de la entidad y la disposición de las herramientas tecnológicas para el desarrollo de las sesiones de la plenaria y de las diferentes comisiones.</t>
  </si>
  <si>
    <t>200382-0-2020</t>
  </si>
  <si>
    <t>200388-0-2020</t>
  </si>
  <si>
    <t>200415</t>
  </si>
  <si>
    <t>Debido a que este contrato era indispensable para la Corporación, cuyo objetivo es lograr la implementación de una plataforma de comunicaciones unificada, este proceso contractual se adelantó durante el segundo semestre de 2020, una vez se contaba con todos los elementos técnicos, jurídicos y financieros, el cual finalmente llevo a que se suscribiera el contrato el 01/12/2020 y su ejecución se pudo iniciar en el mes de enero. Lo anterior, teniendo en cuanta que al ser un contrato de tecnología se debían cumplir los parámetros y requerimientos técnicos para su desarrollo; razón por la cual, era indispensable constituir la reserva para garantizar los dos pagos establecidos en las condiciones contractuales, dando cubrimiento a esta obligación de acuerdo con la entrega a satisfacción de los elementos que corresponden y de esta manera, dar garantía en el cumplimiento del objeto contractual.</t>
  </si>
  <si>
    <t>200416</t>
  </si>
  <si>
    <t>200448</t>
  </si>
  <si>
    <t>Debido a que este proceso se declaró desierto en su primera publicación, se tuvo que realizar una revisión y análisis de las condiciones del mercado para publicarlos nuevamente y de esta manera, garantizar la adquisición de las licencias de Visio Profesional para el Concejo de Bogotá. Por lo anterior y teniendo en cuenta los plazos del proceso precontractual el contrato se suscribió el 18/12/2020 y su legalización el 28/12/2020; razón por la cual, era indispensable constituir esta reserva para garantizar la obligación y realizar el pago una vez se entregaran las licencias contratados, teniendo en cuenta que el inicio se debía dar en el mes de enero de 2021.</t>
  </si>
  <si>
    <t>No se modificó el total de la meta y el valor no ejecutado de la misma se trasladó  para la siguiente vigencia</t>
  </si>
  <si>
    <t>No afectó el cumplimiento de la meta, por cuanto el servicio de BMS (Sistema de control de acceso del edifico CAD), estaba en funcionamiento. Solo quedaba pendiente el último pago por entrega del servicio estabilizado</t>
  </si>
  <si>
    <t>Aplazamiento de la salida en vivo de la solución Core tributario y ERP Distrital. La implementación demadó un mayor tiempo del inicialmente planeado por complejiidad del la misma y estructura financiera del Distrito</t>
  </si>
  <si>
    <t>Extensión del plazo de finalización del sistema de Control de Acceso del CAD</t>
  </si>
  <si>
    <t>UE 03 - Dirección Distrital de Crédito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</si>
</sst>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 _€_-;\-* #,##0\ _€_-;_-* &quot;-&quot;??\ _€_-;_-@_-"/>
  </numFmts>
  <fonts count="18" x14ac:knownFonts="1">
    <font>
      <sz val="11"/>
      <color theme="1"/>
      <name val="Calibri"/>
      <family val="2"/>
      <scheme val="minor"/>
    </font>
    <font>
      <b/>
      <sz val="11"/>
      <color theme="1"/>
      <name val="Calibri"/>
      <family val="2"/>
      <scheme val="minor"/>
    </font>
    <font>
      <sz val="10"/>
      <name val="Arial"/>
      <family val="2"/>
    </font>
    <font>
      <sz val="8"/>
      <name val="Calibri"/>
      <family val="2"/>
      <scheme val="minor"/>
    </font>
    <font>
      <sz val="8"/>
      <name val="Arial"/>
      <family val="2"/>
    </font>
    <font>
      <sz val="8"/>
      <color theme="1"/>
      <name val="Calibri"/>
      <family val="2"/>
      <scheme val="minor"/>
    </font>
    <font>
      <sz val="11"/>
      <color theme="1"/>
      <name val="Calibri"/>
      <family val="2"/>
    </font>
    <font>
      <sz val="11"/>
      <color theme="1"/>
      <name val="Arial"/>
      <family val="2"/>
    </font>
    <font>
      <b/>
      <sz val="9"/>
      <color theme="1"/>
      <name val="Arial"/>
    </font>
    <font>
      <sz val="9"/>
      <color theme="1"/>
      <name val="Arial"/>
    </font>
    <font>
      <sz val="9"/>
      <name val="Arial"/>
    </font>
    <font>
      <sz val="9"/>
      <color rgb="FFFF0000"/>
      <name val="Arial"/>
    </font>
    <font>
      <sz val="9"/>
      <color rgb="FF000000"/>
      <name val="Arial"/>
    </font>
    <font>
      <b/>
      <sz val="9"/>
      <name val="Arial"/>
      <family val="2"/>
    </font>
    <font>
      <sz val="9"/>
      <name val="Arial"/>
      <family val="2"/>
    </font>
    <font>
      <b/>
      <sz val="9"/>
      <color theme="1"/>
      <name val="Arial"/>
      <family val="2"/>
    </font>
    <font>
      <sz val="9"/>
      <color rgb="FF000000"/>
      <name val="Calibri"/>
      <family val="2"/>
    </font>
    <font>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D8D8D8"/>
        <bgColor rgb="FFD8D8D8"/>
      </patternFill>
    </fill>
    <fill>
      <patternFill patternType="solid">
        <fgColor theme="7" tint="0.39997558519241921"/>
        <bgColor indexed="64"/>
      </patternFill>
    </fill>
    <fill>
      <patternFill patternType="solid">
        <fgColor rgb="FFFFFFFF"/>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2" fillId="0" borderId="0"/>
    <xf numFmtId="0" fontId="7" fillId="0" borderId="0"/>
    <xf numFmtId="41" fontId="7" fillId="0" borderId="0" applyFont="0" applyFill="0" applyBorder="0" applyAlignment="0" applyProtection="0"/>
    <xf numFmtId="9" fontId="7" fillId="0" borderId="0" applyFont="0" applyFill="0" applyBorder="0" applyAlignment="0" applyProtection="0"/>
    <xf numFmtId="41" fontId="2" fillId="0" borderId="0" applyFont="0" applyFill="0" applyBorder="0" applyAlignment="0" applyProtection="0"/>
    <xf numFmtId="41" fontId="17" fillId="0" borderId="0" applyFont="0" applyFill="0" applyBorder="0" applyAlignment="0" applyProtection="0"/>
  </cellStyleXfs>
  <cellXfs count="64">
    <xf numFmtId="0" fontId="0" fillId="0" borderId="0" xfId="0"/>
    <xf numFmtId="0" fontId="0" fillId="0" borderId="0" xfId="0" applyAlignment="1">
      <alignment vertical="top"/>
    </xf>
    <xf numFmtId="3" fontId="0" fillId="0" borderId="1" xfId="0" applyNumberFormat="1" applyBorder="1" applyAlignment="1">
      <alignment horizontal="center" vertical="top" wrapText="1"/>
    </xf>
    <xf numFmtId="4" fontId="0" fillId="0" borderId="1" xfId="0" applyNumberFormat="1" applyBorder="1" applyAlignment="1">
      <alignment horizontal="center" vertical="top" wrapText="1"/>
    </xf>
    <xf numFmtId="0" fontId="0" fillId="0" borderId="0" xfId="0" applyAlignment="1">
      <alignment horizontal="center" vertical="top" wrapText="1"/>
    </xf>
    <xf numFmtId="3" fontId="0" fillId="0" borderId="0" xfId="0" applyNumberFormat="1"/>
    <xf numFmtId="4" fontId="0" fillId="0" borderId="0" xfId="0" applyNumberFormat="1"/>
    <xf numFmtId="0" fontId="1" fillId="0" borderId="5" xfId="0" applyFont="1" applyBorder="1" applyAlignment="1">
      <alignment vertical="top"/>
    </xf>
    <xf numFmtId="3" fontId="1" fillId="0" borderId="0" xfId="0" applyNumberFormat="1" applyFont="1" applyBorder="1" applyAlignment="1">
      <alignment vertical="top"/>
    </xf>
    <xf numFmtId="4" fontId="1" fillId="0" borderId="0" xfId="0" applyNumberFormat="1" applyFont="1" applyBorder="1" applyAlignment="1">
      <alignment vertical="top"/>
    </xf>
    <xf numFmtId="4" fontId="1" fillId="0" borderId="6" xfId="0" applyNumberFormat="1" applyFont="1" applyBorder="1" applyAlignment="1">
      <alignment vertical="top"/>
    </xf>
    <xf numFmtId="0" fontId="0" fillId="0" borderId="7" xfId="0" applyBorder="1" applyAlignment="1">
      <alignment horizontal="center" vertical="top" wrapText="1"/>
    </xf>
    <xf numFmtId="4" fontId="0" fillId="0" borderId="8" xfId="0" applyNumberFormat="1" applyBorder="1" applyAlignment="1">
      <alignment horizontal="center" vertical="top" wrapText="1"/>
    </xf>
    <xf numFmtId="0" fontId="0" fillId="0" borderId="5" xfId="0" applyBorder="1"/>
    <xf numFmtId="3" fontId="0" fillId="0" borderId="0" xfId="0" applyNumberFormat="1" applyBorder="1"/>
    <xf numFmtId="4" fontId="0" fillId="0" borderId="0" xfId="0" applyNumberFormat="1" applyBorder="1"/>
    <xf numFmtId="4" fontId="0" fillId="0" borderId="6" xfId="0" applyNumberFormat="1" applyBorder="1"/>
    <xf numFmtId="0" fontId="0" fillId="0" borderId="9" xfId="0" applyBorder="1"/>
    <xf numFmtId="3" fontId="0" fillId="0" borderId="10" xfId="0" applyNumberFormat="1" applyBorder="1"/>
    <xf numFmtId="4" fontId="0" fillId="0" borderId="10" xfId="0" applyNumberFormat="1" applyBorder="1"/>
    <xf numFmtId="4" fontId="0" fillId="0" borderId="11" xfId="0" applyNumberFormat="1" applyBorder="1"/>
    <xf numFmtId="0" fontId="4" fillId="2" borderId="1" xfId="1" applyFont="1" applyFill="1" applyBorder="1" applyAlignment="1">
      <alignment horizontal="center" vertical="top" wrapText="1"/>
    </xf>
    <xf numFmtId="0" fontId="5" fillId="0" borderId="0" xfId="0" applyFont="1"/>
    <xf numFmtId="0" fontId="8" fillId="4" borderId="12" xfId="2" applyFont="1" applyFill="1" applyBorder="1" applyAlignment="1">
      <alignment horizontal="center" vertical="center"/>
    </xf>
    <xf numFmtId="0" fontId="8" fillId="4" borderId="12" xfId="2" applyFont="1" applyFill="1" applyBorder="1" applyAlignment="1">
      <alignment horizontal="center" vertical="center" wrapText="1"/>
    </xf>
    <xf numFmtId="0" fontId="7" fillId="0" borderId="0" xfId="2"/>
    <xf numFmtId="0" fontId="9" fillId="0" borderId="12" xfId="2" applyFont="1" applyBorder="1" applyAlignment="1">
      <alignment horizontal="center" vertical="center" wrapText="1"/>
    </xf>
    <xf numFmtId="41" fontId="10" fillId="0" borderId="12" xfId="3" applyFont="1" applyBorder="1" applyAlignment="1">
      <alignment horizontal="center" vertical="center"/>
    </xf>
    <xf numFmtId="41" fontId="10" fillId="0" borderId="12" xfId="3" applyFont="1" applyBorder="1" applyAlignment="1">
      <alignment horizontal="center" vertical="center" wrapText="1"/>
    </xf>
    <xf numFmtId="9" fontId="11" fillId="0" borderId="12" xfId="4" applyFont="1" applyBorder="1" applyAlignment="1">
      <alignment horizontal="center" vertical="center"/>
    </xf>
    <xf numFmtId="9" fontId="10" fillId="0" borderId="12" xfId="4" applyFont="1" applyBorder="1" applyAlignment="1">
      <alignment horizontal="center" vertical="center"/>
    </xf>
    <xf numFmtId="0" fontId="12" fillId="0" borderId="12" xfId="1" applyFont="1" applyBorder="1" applyAlignment="1">
      <alignment horizontal="center" vertical="center" wrapText="1"/>
    </xf>
    <xf numFmtId="0" fontId="10" fillId="0" borderId="12" xfId="1" applyFont="1" applyBorder="1" applyAlignment="1">
      <alignment horizontal="center" vertical="center" wrapText="1"/>
    </xf>
    <xf numFmtId="0" fontId="9" fillId="0" borderId="12" xfId="2" applyFont="1" applyBorder="1" applyAlignment="1">
      <alignment horizontal="center" vertical="center"/>
    </xf>
    <xf numFmtId="0" fontId="8" fillId="0" borderId="12" xfId="2" applyFont="1" applyBorder="1" applyAlignment="1">
      <alignment horizontal="center" vertical="center"/>
    </xf>
    <xf numFmtId="41" fontId="8" fillId="0" borderId="12" xfId="2" applyNumberFormat="1" applyFont="1" applyBorder="1" applyAlignment="1">
      <alignment horizontal="center" vertical="center"/>
    </xf>
    <xf numFmtId="9" fontId="8" fillId="0" borderId="12" xfId="4" applyFont="1" applyBorder="1" applyAlignment="1">
      <alignment horizontal="center" vertical="center"/>
    </xf>
    <xf numFmtId="0" fontId="6" fillId="0" borderId="0" xfId="2" applyFont="1" applyAlignment="1">
      <alignment horizontal="center"/>
    </xf>
    <xf numFmtId="0" fontId="13" fillId="5" borderId="12" xfId="1" applyFont="1" applyFill="1" applyBorder="1" applyAlignment="1">
      <alignment horizontal="center" vertical="center" wrapText="1"/>
    </xf>
    <xf numFmtId="0" fontId="2" fillId="0" borderId="0" xfId="1" applyAlignment="1">
      <alignment vertical="top"/>
    </xf>
    <xf numFmtId="0" fontId="14" fillId="0" borderId="12" xfId="1" applyFont="1" applyBorder="1" applyAlignment="1">
      <alignment horizontal="center" vertical="center"/>
    </xf>
    <xf numFmtId="0" fontId="15" fillId="0" borderId="12" xfId="1" applyFont="1" applyBorder="1" applyAlignment="1">
      <alignment horizontal="center" vertical="center"/>
    </xf>
    <xf numFmtId="0" fontId="14" fillId="0" borderId="12" xfId="1" applyFont="1" applyBorder="1" applyAlignment="1">
      <alignment horizontal="center" vertical="center" wrapText="1"/>
    </xf>
    <xf numFmtId="3" fontId="14" fillId="0" borderId="12" xfId="1" applyNumberFormat="1" applyFont="1" applyBorder="1" applyAlignment="1">
      <alignment horizontal="center" vertical="center" wrapText="1"/>
    </xf>
    <xf numFmtId="41" fontId="14" fillId="0" borderId="12" xfId="5" applyFont="1" applyBorder="1" applyAlignment="1">
      <alignment horizontal="center" vertical="center" wrapText="1"/>
    </xf>
    <xf numFmtId="164" fontId="14" fillId="0" borderId="12" xfId="1" applyNumberFormat="1" applyFont="1" applyBorder="1" applyAlignment="1">
      <alignment horizontal="center" vertical="center" wrapText="1"/>
    </xf>
    <xf numFmtId="0" fontId="16" fillId="0" borderId="12" xfId="1" applyFont="1" applyBorder="1" applyAlignment="1">
      <alignment horizontal="center" vertical="center" wrapText="1"/>
    </xf>
    <xf numFmtId="41" fontId="14" fillId="6" borderId="12" xfId="5" applyFont="1" applyFill="1" applyBorder="1" applyAlignment="1">
      <alignment horizontal="center" vertical="center" wrapText="1"/>
    </xf>
    <xf numFmtId="0" fontId="14" fillId="7" borderId="12" xfId="1" applyFont="1" applyFill="1" applyBorder="1" applyAlignment="1">
      <alignment horizontal="center" vertical="center" wrapText="1"/>
    </xf>
    <xf numFmtId="3" fontId="2" fillId="0" borderId="0" xfId="1" applyNumberFormat="1" applyAlignment="1">
      <alignment vertical="top"/>
    </xf>
    <xf numFmtId="0" fontId="4" fillId="0" borderId="1" xfId="1" applyFont="1" applyBorder="1" applyAlignment="1">
      <alignment vertical="top"/>
    </xf>
    <xf numFmtId="3" fontId="4" fillId="0" borderId="1" xfId="1" applyNumberFormat="1" applyFont="1" applyBorder="1" applyAlignment="1">
      <alignment horizontal="right" vertical="top"/>
    </xf>
    <xf numFmtId="3" fontId="4" fillId="3" borderId="1" xfId="1" applyNumberFormat="1" applyFont="1" applyFill="1" applyBorder="1" applyAlignment="1">
      <alignment horizontal="left" vertical="top" wrapText="1"/>
    </xf>
    <xf numFmtId="0" fontId="1" fillId="0" borderId="5"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9" fillId="0" borderId="12" xfId="2" applyFont="1" applyBorder="1" applyAlignment="1">
      <alignment horizontal="center" vertical="center" wrapText="1"/>
    </xf>
    <xf numFmtId="9" fontId="11" fillId="0" borderId="12" xfId="4" applyFont="1" applyBorder="1" applyAlignment="1">
      <alignment horizontal="center" vertical="center"/>
    </xf>
    <xf numFmtId="41" fontId="10" fillId="0" borderId="12" xfId="3" applyFont="1" applyBorder="1" applyAlignment="1">
      <alignment horizontal="center" vertical="center"/>
    </xf>
    <xf numFmtId="9" fontId="10" fillId="0" borderId="12" xfId="4" applyFont="1" applyBorder="1" applyAlignment="1">
      <alignment horizontal="center" vertical="center"/>
    </xf>
    <xf numFmtId="41" fontId="0" fillId="0" borderId="0" xfId="6" applyFont="1" applyBorder="1"/>
  </cellXfs>
  <cellStyles count="7">
    <cellStyle name="Millares [0]" xfId="6" builtinId="6"/>
    <cellStyle name="Millares [0] 2" xfId="3" xr:uid="{5A0A839C-FE47-AD4E-A488-E6D18924070A}"/>
    <cellStyle name="Millares [0] 3" xfId="5" xr:uid="{F60E67A1-AD01-D048-A66A-BDFDB77BEFD1}"/>
    <cellStyle name="Normal" xfId="0" builtinId="0"/>
    <cellStyle name="Normal 2" xfId="1" xr:uid="{0D0C56B7-7CAC-4B42-A5C0-C507DED4A723}"/>
    <cellStyle name="Normal 2 2" xfId="2" xr:uid="{88D1162D-C9C1-7A47-AA64-190327CFCF13}"/>
    <cellStyle name="Porcentaje 2" xfId="4" xr:uid="{AD2C3E0B-1A90-D040-9E11-74D5A008D27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05F8-E5EC-423F-A0A9-C4D1ED823EE3}">
  <dimension ref="A1:M56"/>
  <sheetViews>
    <sheetView tabSelected="1" topLeftCell="A14" workbookViewId="0">
      <selection activeCell="L36" sqref="L36"/>
    </sheetView>
  </sheetViews>
  <sheetFormatPr baseColWidth="10" defaultRowHeight="15" x14ac:dyDescent="0.2"/>
  <cols>
    <col min="1" max="1" width="20.6640625" customWidth="1"/>
    <col min="2" max="2" width="14.6640625" style="5" bestFit="1" customWidth="1"/>
    <col min="3" max="3" width="15.6640625" style="5" bestFit="1" customWidth="1"/>
    <col min="4" max="4" width="7.5" style="6" bestFit="1" customWidth="1"/>
    <col min="5" max="5" width="15.6640625" style="5" bestFit="1" customWidth="1"/>
    <col min="6" max="6" width="6.83203125" style="6" bestFit="1" customWidth="1"/>
    <col min="7" max="7" width="5.6640625" customWidth="1"/>
    <col min="8" max="8" width="20.6640625" customWidth="1"/>
    <col min="9" max="10" width="14.6640625" style="5" bestFit="1" customWidth="1"/>
    <col min="11" max="11" width="7.5" style="6" bestFit="1" customWidth="1"/>
    <col min="12" max="12" width="14.6640625" style="5" bestFit="1" customWidth="1"/>
    <col min="13" max="13" width="6.83203125" style="6" bestFit="1" customWidth="1"/>
  </cols>
  <sheetData>
    <row r="1" spans="1:13" s="1" customFormat="1" x14ac:dyDescent="0.2">
      <c r="A1" s="56" t="s">
        <v>0</v>
      </c>
      <c r="B1" s="57"/>
      <c r="C1" s="57"/>
      <c r="D1" s="57"/>
      <c r="E1" s="57"/>
      <c r="F1" s="58"/>
      <c r="H1" s="56" t="s">
        <v>0</v>
      </c>
      <c r="I1" s="57"/>
      <c r="J1" s="57"/>
      <c r="K1" s="57"/>
      <c r="L1" s="57"/>
      <c r="M1" s="58"/>
    </row>
    <row r="2" spans="1:13" s="1" customFormat="1" x14ac:dyDescent="0.2">
      <c r="A2" s="53" t="s">
        <v>1</v>
      </c>
      <c r="B2" s="54"/>
      <c r="C2" s="54"/>
      <c r="D2" s="54"/>
      <c r="E2" s="54"/>
      <c r="F2" s="55"/>
      <c r="H2" s="53" t="s">
        <v>1</v>
      </c>
      <c r="I2" s="54"/>
      <c r="J2" s="54"/>
      <c r="K2" s="54"/>
      <c r="L2" s="54"/>
      <c r="M2" s="55"/>
    </row>
    <row r="3" spans="1:13" s="1" customFormat="1" x14ac:dyDescent="0.2">
      <c r="A3" s="53" t="s">
        <v>2</v>
      </c>
      <c r="B3" s="54"/>
      <c r="C3" s="54"/>
      <c r="D3" s="54"/>
      <c r="E3" s="54"/>
      <c r="F3" s="55"/>
      <c r="H3" s="53" t="s">
        <v>2</v>
      </c>
      <c r="I3" s="54"/>
      <c r="J3" s="54"/>
      <c r="K3" s="54"/>
      <c r="L3" s="54"/>
      <c r="M3" s="55"/>
    </row>
    <row r="4" spans="1:13" s="1" customFormat="1" x14ac:dyDescent="0.2">
      <c r="A4" s="53" t="s">
        <v>10</v>
      </c>
      <c r="B4" s="54"/>
      <c r="C4" s="54"/>
      <c r="D4" s="54"/>
      <c r="E4" s="54"/>
      <c r="F4" s="55"/>
      <c r="H4" s="53" t="s">
        <v>11</v>
      </c>
      <c r="I4" s="54"/>
      <c r="J4" s="54"/>
      <c r="K4" s="54"/>
      <c r="L4" s="54"/>
      <c r="M4" s="55"/>
    </row>
    <row r="5" spans="1:13" s="1" customFormat="1" x14ac:dyDescent="0.2">
      <c r="A5" s="7"/>
      <c r="B5" s="8"/>
      <c r="C5" s="8"/>
      <c r="D5" s="9"/>
      <c r="E5" s="8"/>
      <c r="F5" s="10"/>
      <c r="H5" s="7"/>
      <c r="I5" s="8"/>
      <c r="J5" s="8"/>
      <c r="K5" s="9"/>
      <c r="L5" s="8"/>
      <c r="M5" s="10"/>
    </row>
    <row r="6" spans="1:13" s="1" customFormat="1" x14ac:dyDescent="0.2">
      <c r="A6" s="7" t="s">
        <v>22</v>
      </c>
      <c r="B6" s="8"/>
      <c r="C6" s="8"/>
      <c r="D6" s="9"/>
      <c r="E6" s="8"/>
      <c r="F6" s="10"/>
      <c r="H6" s="7" t="s">
        <v>22</v>
      </c>
      <c r="I6" s="8"/>
      <c r="J6" s="8"/>
      <c r="K6" s="9"/>
      <c r="L6" s="8"/>
      <c r="M6" s="10"/>
    </row>
    <row r="7" spans="1:13" s="4" customFormat="1" ht="32" x14ac:dyDescent="0.2">
      <c r="A7" s="11" t="s">
        <v>4</v>
      </c>
      <c r="B7" s="2" t="s">
        <v>5</v>
      </c>
      <c r="C7" s="2" t="s">
        <v>6</v>
      </c>
      <c r="D7" s="3" t="s">
        <v>7</v>
      </c>
      <c r="E7" s="2" t="s">
        <v>8</v>
      </c>
      <c r="F7" s="12" t="s">
        <v>9</v>
      </c>
      <c r="H7" s="11" t="s">
        <v>4</v>
      </c>
      <c r="I7" s="2" t="s">
        <v>5</v>
      </c>
      <c r="J7" s="2" t="s">
        <v>6</v>
      </c>
      <c r="K7" s="3" t="s">
        <v>7</v>
      </c>
      <c r="L7" s="2" t="s">
        <v>8</v>
      </c>
      <c r="M7" s="12" t="s">
        <v>9</v>
      </c>
    </row>
    <row r="8" spans="1:13" x14ac:dyDescent="0.2">
      <c r="A8" s="13" t="s">
        <v>12</v>
      </c>
      <c r="B8" s="14">
        <v>276994386000</v>
      </c>
      <c r="C8" s="14">
        <v>15761550954</v>
      </c>
      <c r="D8" s="15">
        <v>5.69</v>
      </c>
      <c r="E8" s="14">
        <v>11191563516</v>
      </c>
      <c r="F8" s="16">
        <v>4.04</v>
      </c>
      <c r="H8" s="13" t="s">
        <v>12</v>
      </c>
      <c r="I8" s="14">
        <v>298105164000</v>
      </c>
      <c r="J8" s="14">
        <v>11259166934</v>
      </c>
      <c r="K8" s="15">
        <v>3.7768999999999999</v>
      </c>
      <c r="L8" s="14">
        <v>10384621931</v>
      </c>
      <c r="M8" s="16">
        <v>3.4834999999999998</v>
      </c>
    </row>
    <row r="9" spans="1:13" x14ac:dyDescent="0.2">
      <c r="A9" s="13" t="s">
        <v>13</v>
      </c>
      <c r="B9" s="14">
        <v>276994386000</v>
      </c>
      <c r="C9" s="14">
        <v>38770709843</v>
      </c>
      <c r="D9" s="15">
        <v>14</v>
      </c>
      <c r="E9" s="14">
        <v>25651992779</v>
      </c>
      <c r="F9" s="16">
        <v>9.26</v>
      </c>
      <c r="H9" s="13" t="s">
        <v>13</v>
      </c>
      <c r="I9" s="14">
        <v>298105164000</v>
      </c>
      <c r="J9" s="14">
        <v>38410308386</v>
      </c>
      <c r="K9" s="15">
        <v>12.8848</v>
      </c>
      <c r="L9" s="14">
        <v>25788710138</v>
      </c>
      <c r="M9" s="16">
        <v>8.6509</v>
      </c>
    </row>
    <row r="10" spans="1:13" x14ac:dyDescent="0.2">
      <c r="A10" s="13" t="s">
        <v>14</v>
      </c>
      <c r="B10" s="14">
        <v>276994386000</v>
      </c>
      <c r="C10" s="14">
        <v>56801541174</v>
      </c>
      <c r="D10" s="15">
        <v>20.51</v>
      </c>
      <c r="E10" s="14">
        <v>35941604142</v>
      </c>
      <c r="F10" s="16">
        <v>12.98</v>
      </c>
      <c r="H10" s="13" t="s">
        <v>14</v>
      </c>
      <c r="I10" s="14">
        <v>298105164000</v>
      </c>
      <c r="J10" s="14">
        <v>56968019795</v>
      </c>
      <c r="K10" s="15">
        <v>19.11</v>
      </c>
      <c r="L10" s="14">
        <v>35415477392</v>
      </c>
      <c r="M10" s="16">
        <v>11.8802</v>
      </c>
    </row>
    <row r="11" spans="1:13" x14ac:dyDescent="0.2">
      <c r="A11" s="13" t="s">
        <v>15</v>
      </c>
      <c r="B11" s="14">
        <v>276994386000</v>
      </c>
      <c r="C11" s="14">
        <v>67260452720</v>
      </c>
      <c r="D11" s="15">
        <v>24.28</v>
      </c>
      <c r="E11" s="14">
        <v>49805633658</v>
      </c>
      <c r="F11" s="16">
        <v>17.98</v>
      </c>
      <c r="H11" s="13" t="s">
        <v>15</v>
      </c>
      <c r="I11" s="14">
        <v>280901809500</v>
      </c>
      <c r="J11" s="14">
        <v>75427590627</v>
      </c>
      <c r="K11" s="15">
        <v>26.851900000000001</v>
      </c>
      <c r="L11" s="14">
        <v>46784412371</v>
      </c>
      <c r="M11" s="16">
        <v>16.655100000000001</v>
      </c>
    </row>
    <row r="12" spans="1:13" x14ac:dyDescent="0.2">
      <c r="A12" s="13" t="s">
        <v>16</v>
      </c>
      <c r="B12" s="14">
        <v>260406218202</v>
      </c>
      <c r="C12" s="14">
        <v>78522129419</v>
      </c>
      <c r="D12" s="15">
        <v>30.15</v>
      </c>
      <c r="E12" s="14">
        <v>59787210036</v>
      </c>
      <c r="F12" s="16">
        <v>22.96</v>
      </c>
      <c r="H12" s="13" t="s">
        <v>16</v>
      </c>
      <c r="I12" s="14">
        <v>280901809500</v>
      </c>
      <c r="J12" s="14">
        <v>92376159707</v>
      </c>
      <c r="K12" s="15">
        <v>32.885599999999997</v>
      </c>
      <c r="L12" s="14">
        <v>61008617190</v>
      </c>
      <c r="M12" s="16">
        <v>21.718800000000002</v>
      </c>
    </row>
    <row r="13" spans="1:13" x14ac:dyDescent="0.2">
      <c r="A13" s="13" t="s">
        <v>17</v>
      </c>
      <c r="B13" s="14">
        <v>260406218202</v>
      </c>
      <c r="C13" s="14">
        <v>97063149206</v>
      </c>
      <c r="D13" s="15">
        <v>37.270000000000003</v>
      </c>
      <c r="E13" s="14">
        <v>77699167388</v>
      </c>
      <c r="F13" s="16">
        <v>29.84</v>
      </c>
      <c r="H13" s="13" t="s">
        <v>17</v>
      </c>
      <c r="I13" s="14">
        <v>280901809500</v>
      </c>
      <c r="J13" s="14">
        <v>113856728407</v>
      </c>
      <c r="K13" s="15">
        <v>40.532600000000002</v>
      </c>
      <c r="L13" s="14">
        <v>81166426507</v>
      </c>
      <c r="M13" s="16">
        <v>28.8949</v>
      </c>
    </row>
    <row r="14" spans="1:13" x14ac:dyDescent="0.2">
      <c r="A14" s="13" t="s">
        <v>18</v>
      </c>
      <c r="B14" s="14">
        <v>260406218202</v>
      </c>
      <c r="C14" s="14">
        <v>111619229506</v>
      </c>
      <c r="D14" s="15">
        <v>42.86</v>
      </c>
      <c r="E14" s="14">
        <v>97269393323</v>
      </c>
      <c r="F14" s="16">
        <v>37.35</v>
      </c>
      <c r="H14" s="13" t="s">
        <v>18</v>
      </c>
      <c r="I14" s="14">
        <v>280901809500</v>
      </c>
      <c r="J14" s="14">
        <v>129518743596</v>
      </c>
      <c r="K14" s="15">
        <v>46.108199999999997</v>
      </c>
      <c r="L14" s="14">
        <v>93952110893</v>
      </c>
      <c r="M14" s="16">
        <v>33.446599999999997</v>
      </c>
    </row>
    <row r="15" spans="1:13" x14ac:dyDescent="0.2">
      <c r="A15" s="13" t="s">
        <v>19</v>
      </c>
      <c r="B15" s="14">
        <v>260406218202</v>
      </c>
      <c r="C15" s="14">
        <v>143515894374</v>
      </c>
      <c r="D15" s="15">
        <v>55.11</v>
      </c>
      <c r="E15" s="14">
        <v>111116662987</v>
      </c>
      <c r="F15" s="16">
        <v>42.67</v>
      </c>
      <c r="H15" s="13" t="s">
        <v>19</v>
      </c>
      <c r="I15" s="14">
        <v>280901809500</v>
      </c>
      <c r="J15" s="14">
        <v>143698720553</v>
      </c>
      <c r="K15" s="15">
        <v>51.156199999999998</v>
      </c>
      <c r="L15" s="14">
        <v>108735478010</v>
      </c>
      <c r="M15" s="16">
        <v>38.709400000000002</v>
      </c>
    </row>
    <row r="16" spans="1:13" x14ac:dyDescent="0.2">
      <c r="A16" s="13" t="s">
        <v>20</v>
      </c>
      <c r="B16" s="14">
        <v>260406218202</v>
      </c>
      <c r="C16" s="14">
        <v>155973504449</v>
      </c>
      <c r="D16" s="15">
        <v>59.9</v>
      </c>
      <c r="E16" s="14">
        <v>124285427744</v>
      </c>
      <c r="F16" s="16">
        <v>47.73</v>
      </c>
      <c r="H16" s="13" t="s">
        <v>20</v>
      </c>
      <c r="I16" s="14">
        <v>280901809500</v>
      </c>
      <c r="J16" s="14">
        <v>159552970606</v>
      </c>
      <c r="K16" s="15">
        <v>56.8003</v>
      </c>
      <c r="L16" s="14">
        <v>122363633051</v>
      </c>
      <c r="M16" s="16">
        <v>43.561</v>
      </c>
    </row>
    <row r="17" spans="1:13" ht="16" thickBot="1" x14ac:dyDescent="0.25">
      <c r="A17" s="17" t="s">
        <v>21</v>
      </c>
      <c r="B17" s="18">
        <v>260406218202</v>
      </c>
      <c r="C17" s="18">
        <v>167775025391</v>
      </c>
      <c r="D17" s="19">
        <v>64.428200000000004</v>
      </c>
      <c r="E17" s="18">
        <v>134488910388</v>
      </c>
      <c r="F17" s="20">
        <v>51.645800000000001</v>
      </c>
      <c r="H17" s="17" t="s">
        <v>21</v>
      </c>
      <c r="I17" s="18">
        <v>280901809500</v>
      </c>
      <c r="J17" s="18">
        <v>176833336819</v>
      </c>
      <c r="K17" s="19">
        <v>62.951999999999998</v>
      </c>
      <c r="L17" s="18">
        <v>135910563328</v>
      </c>
      <c r="M17" s="20">
        <v>48.383699999999997</v>
      </c>
    </row>
    <row r="19" spans="1:13" ht="16" thickBot="1" x14ac:dyDescent="0.25"/>
    <row r="20" spans="1:13" x14ac:dyDescent="0.2">
      <c r="A20" s="56" t="s">
        <v>0</v>
      </c>
      <c r="B20" s="57"/>
      <c r="C20" s="57"/>
      <c r="D20" s="57"/>
      <c r="E20" s="57"/>
      <c r="F20" s="58"/>
      <c r="G20" s="1"/>
      <c r="H20" s="56" t="s">
        <v>0</v>
      </c>
      <c r="I20" s="57"/>
      <c r="J20" s="57"/>
      <c r="K20" s="57"/>
      <c r="L20" s="57"/>
      <c r="M20" s="58"/>
    </row>
    <row r="21" spans="1:13" x14ac:dyDescent="0.2">
      <c r="A21" s="53" t="s">
        <v>1</v>
      </c>
      <c r="B21" s="54"/>
      <c r="C21" s="54"/>
      <c r="D21" s="54"/>
      <c r="E21" s="54"/>
      <c r="F21" s="55"/>
      <c r="G21" s="1"/>
      <c r="H21" s="53" t="s">
        <v>1</v>
      </c>
      <c r="I21" s="54"/>
      <c r="J21" s="54"/>
      <c r="K21" s="54"/>
      <c r="L21" s="54"/>
      <c r="M21" s="55"/>
    </row>
    <row r="22" spans="1:13" x14ac:dyDescent="0.2">
      <c r="A22" s="53" t="s">
        <v>2</v>
      </c>
      <c r="B22" s="54"/>
      <c r="C22" s="54"/>
      <c r="D22" s="54"/>
      <c r="E22" s="54"/>
      <c r="F22" s="55"/>
      <c r="G22" s="1"/>
      <c r="H22" s="53" t="s">
        <v>2</v>
      </c>
      <c r="I22" s="54"/>
      <c r="J22" s="54"/>
      <c r="K22" s="54"/>
      <c r="L22" s="54"/>
      <c r="M22" s="55"/>
    </row>
    <row r="23" spans="1:13" x14ac:dyDescent="0.2">
      <c r="A23" s="53" t="s">
        <v>10</v>
      </c>
      <c r="B23" s="54"/>
      <c r="C23" s="54"/>
      <c r="D23" s="54"/>
      <c r="E23" s="54"/>
      <c r="F23" s="55"/>
      <c r="G23" s="1"/>
      <c r="H23" s="53" t="s">
        <v>11</v>
      </c>
      <c r="I23" s="54"/>
      <c r="J23" s="54"/>
      <c r="K23" s="54"/>
      <c r="L23" s="54"/>
      <c r="M23" s="55"/>
    </row>
    <row r="24" spans="1:13" x14ac:dyDescent="0.2">
      <c r="A24" s="7"/>
      <c r="B24" s="8"/>
      <c r="C24" s="8"/>
      <c r="D24" s="9"/>
      <c r="E24" s="8"/>
      <c r="F24" s="10"/>
      <c r="H24" s="7"/>
      <c r="I24" s="8"/>
      <c r="J24" s="8"/>
      <c r="K24" s="9"/>
      <c r="L24" s="8"/>
      <c r="M24" s="10"/>
    </row>
    <row r="25" spans="1:13" x14ac:dyDescent="0.2">
      <c r="A25" s="7" t="s">
        <v>204</v>
      </c>
      <c r="B25" s="8"/>
      <c r="C25" s="8"/>
      <c r="D25" s="9">
        <f>100</f>
        <v>100</v>
      </c>
      <c r="E25" s="8"/>
      <c r="F25" s="10"/>
      <c r="G25" s="1"/>
      <c r="H25" s="7" t="s">
        <v>204</v>
      </c>
      <c r="I25" s="8"/>
      <c r="J25" s="8"/>
      <c r="K25" s="9"/>
      <c r="L25" s="8"/>
      <c r="M25" s="10"/>
    </row>
    <row r="26" spans="1:13" ht="32" x14ac:dyDescent="0.2">
      <c r="A26" s="11" t="s">
        <v>4</v>
      </c>
      <c r="B26" s="2" t="s">
        <v>5</v>
      </c>
      <c r="C26" s="2" t="s">
        <v>6</v>
      </c>
      <c r="D26" s="3" t="s">
        <v>7</v>
      </c>
      <c r="E26" s="2" t="s">
        <v>8</v>
      </c>
      <c r="F26" s="12" t="s">
        <v>9</v>
      </c>
      <c r="G26" s="4"/>
      <c r="H26" s="11" t="s">
        <v>4</v>
      </c>
      <c r="I26" s="2" t="s">
        <v>5</v>
      </c>
      <c r="J26" s="2" t="s">
        <v>6</v>
      </c>
      <c r="K26" s="3" t="s">
        <v>7</v>
      </c>
      <c r="L26" s="2" t="s">
        <v>8</v>
      </c>
      <c r="M26" s="12" t="s">
        <v>9</v>
      </c>
    </row>
    <row r="27" spans="1:13" x14ac:dyDescent="0.2">
      <c r="A27" s="13" t="s">
        <v>12</v>
      </c>
      <c r="B27" s="14">
        <v>315907304000</v>
      </c>
      <c r="C27" s="14">
        <v>15937067000</v>
      </c>
      <c r="D27" s="15">
        <f>(C27/B27)*$D$25</f>
        <v>5.0448554997639432</v>
      </c>
      <c r="E27" s="63">
        <v>15937067000</v>
      </c>
      <c r="F27" s="16">
        <f>(E27/B27)*$D$25</f>
        <v>5.0448554997639432</v>
      </c>
      <c r="H27" s="13" t="s">
        <v>12</v>
      </c>
      <c r="I27" s="14">
        <v>491800986000</v>
      </c>
      <c r="J27" s="14">
        <v>11051850000</v>
      </c>
      <c r="K27" s="15">
        <f>(J27/I27)*$D$25</f>
        <v>2.2472199760900846</v>
      </c>
      <c r="L27" s="14">
        <v>7969800000</v>
      </c>
      <c r="M27" s="16">
        <f>(L27/I27)*$D$25</f>
        <v>1.6205335546033248</v>
      </c>
    </row>
    <row r="28" spans="1:13" x14ac:dyDescent="0.2">
      <c r="A28" s="13" t="s">
        <v>13</v>
      </c>
      <c r="B28" s="14">
        <v>315907304000</v>
      </c>
      <c r="C28" s="63">
        <v>41287145161</v>
      </c>
      <c r="D28" s="15">
        <f>(C28/B28)*$D$25</f>
        <v>13.069386063007901</v>
      </c>
      <c r="E28" s="63">
        <v>41287145161</v>
      </c>
      <c r="F28" s="16">
        <f>(E28/B28)*$D$25</f>
        <v>13.069386063007901</v>
      </c>
      <c r="H28" s="13" t="s">
        <v>13</v>
      </c>
      <c r="I28" s="14">
        <v>491800986000</v>
      </c>
      <c r="J28" s="14">
        <v>25369675457</v>
      </c>
      <c r="K28" s="15">
        <f>(J28/I28)*$D$25</f>
        <v>5.1585247242672265</v>
      </c>
      <c r="L28" s="14">
        <v>23631675457</v>
      </c>
      <c r="M28" s="16">
        <f>(L28/I28)*$D$25</f>
        <v>4.8051297434771714</v>
      </c>
    </row>
    <row r="29" spans="1:13" x14ac:dyDescent="0.2">
      <c r="A29" s="13" t="s">
        <v>14</v>
      </c>
      <c r="B29" s="14">
        <v>315907304000</v>
      </c>
      <c r="C29" s="63">
        <v>42521451735</v>
      </c>
      <c r="D29" s="15">
        <f>(C29/B29)*$D$25</f>
        <v>13.46010402310926</v>
      </c>
      <c r="E29" s="63">
        <v>42521451735</v>
      </c>
      <c r="F29" s="16">
        <f>(E29/B29)*$D$25</f>
        <v>13.46010402310926</v>
      </c>
      <c r="H29" s="13" t="s">
        <v>14</v>
      </c>
      <c r="I29" s="14">
        <v>491800986000</v>
      </c>
      <c r="J29" s="14">
        <v>30282853099</v>
      </c>
      <c r="K29" s="15">
        <f>(J29/I29)*$D$25</f>
        <v>6.1575421686934151</v>
      </c>
      <c r="L29" s="14">
        <v>26099286582</v>
      </c>
      <c r="M29" s="16">
        <f>(L29/I29)*$D$25</f>
        <v>5.3068796779516827</v>
      </c>
    </row>
    <row r="30" spans="1:13" x14ac:dyDescent="0.2">
      <c r="A30" s="13" t="s">
        <v>15</v>
      </c>
      <c r="B30" s="14">
        <v>315907304000</v>
      </c>
      <c r="C30" s="63">
        <v>55810147827</v>
      </c>
      <c r="D30" s="15">
        <f>(C30/B30)*$D$25</f>
        <v>17.666621543831099</v>
      </c>
      <c r="E30" s="63">
        <v>55810147827</v>
      </c>
      <c r="F30" s="16">
        <f>(E30/B30)*$D$25</f>
        <v>17.666621543831099</v>
      </c>
      <c r="H30" s="13" t="s">
        <v>15</v>
      </c>
      <c r="I30" s="14">
        <v>491800986000</v>
      </c>
      <c r="J30" s="14">
        <v>39399553099</v>
      </c>
      <c r="K30" s="15">
        <f>(J30/I30)*$D$25</f>
        <v>8.0112798104475544</v>
      </c>
      <c r="L30" s="14">
        <v>37539016909</v>
      </c>
      <c r="M30" s="16">
        <f>(L30/I30)*$D$25</f>
        <v>7.6329690215383179</v>
      </c>
    </row>
    <row r="31" spans="1:13" x14ac:dyDescent="0.2">
      <c r="A31" s="13" t="s">
        <v>16</v>
      </c>
      <c r="B31" s="14">
        <v>315907304000</v>
      </c>
      <c r="C31" s="63">
        <v>56791915332</v>
      </c>
      <c r="D31" s="15">
        <f>(C31/B31)*$D$25</f>
        <v>17.977398627035228</v>
      </c>
      <c r="E31" s="63">
        <v>56791915332</v>
      </c>
      <c r="F31" s="16">
        <f>(E31/B31)*$D$25</f>
        <v>17.977398627035228</v>
      </c>
      <c r="H31" s="13" t="s">
        <v>16</v>
      </c>
      <c r="I31" s="14">
        <v>491800986000</v>
      </c>
      <c r="J31" s="14">
        <v>60608696668</v>
      </c>
      <c r="K31" s="15">
        <f>(J31/I31)*$D$25</f>
        <v>12.323825773704325</v>
      </c>
      <c r="L31" s="14">
        <v>58788270593</v>
      </c>
      <c r="M31" s="16">
        <f>(L31/I31)*$D$25</f>
        <v>11.95367074619895</v>
      </c>
    </row>
    <row r="32" spans="1:13" x14ac:dyDescent="0.2">
      <c r="A32" s="13" t="s">
        <v>17</v>
      </c>
      <c r="B32" s="14">
        <v>315907304000</v>
      </c>
      <c r="C32" s="63">
        <v>93800421200</v>
      </c>
      <c r="D32" s="15">
        <f>(C32/B32)*$D$25</f>
        <v>29.69238761253839</v>
      </c>
      <c r="E32" s="63">
        <v>93800421200</v>
      </c>
      <c r="F32" s="16">
        <f>(E32/B32)*$D$25</f>
        <v>29.69238761253839</v>
      </c>
      <c r="H32" s="13" t="s">
        <v>17</v>
      </c>
      <c r="I32" s="14">
        <v>491800986000</v>
      </c>
      <c r="J32" s="14">
        <v>94943239707</v>
      </c>
      <c r="K32" s="15">
        <f>(J32/I32)*$D$25</f>
        <v>19.305215404143173</v>
      </c>
      <c r="L32" s="14">
        <v>93110823233</v>
      </c>
      <c r="M32" s="16">
        <f>(L32/I32)*$D$25</f>
        <v>18.932622317475385</v>
      </c>
    </row>
    <row r="33" spans="1:13" x14ac:dyDescent="0.2">
      <c r="A33" s="13" t="s">
        <v>18</v>
      </c>
      <c r="B33" s="14">
        <v>315907304000</v>
      </c>
      <c r="C33" s="63">
        <v>161466636010</v>
      </c>
      <c r="D33" s="15">
        <f>(C33/B33)*$D$25</f>
        <v>51.112030005485408</v>
      </c>
      <c r="E33" s="63">
        <v>161466636010</v>
      </c>
      <c r="F33" s="16">
        <f>(E33/B33)*$D$25</f>
        <v>51.112030005485408</v>
      </c>
      <c r="H33" s="13" t="s">
        <v>18</v>
      </c>
      <c r="I33" s="14">
        <v>491800986000</v>
      </c>
      <c r="J33" s="14">
        <v>160458897207</v>
      </c>
      <c r="K33" s="15">
        <f>(J33/I33)*$D$25</f>
        <v>32.626794531680744</v>
      </c>
      <c r="L33" s="14">
        <v>158666739397</v>
      </c>
      <c r="M33" s="16">
        <f>(L33/I33)*$D$25</f>
        <v>32.262387411520969</v>
      </c>
    </row>
    <row r="34" spans="1:13" x14ac:dyDescent="0.2">
      <c r="A34" s="13" t="s">
        <v>19</v>
      </c>
      <c r="B34" s="14">
        <v>315907304000</v>
      </c>
      <c r="C34" s="63">
        <v>179921041350</v>
      </c>
      <c r="D34" s="15">
        <f>(C34/B34)*$D$25</f>
        <v>56.953745314479974</v>
      </c>
      <c r="E34" s="63">
        <v>179635638510</v>
      </c>
      <c r="F34" s="16">
        <f>(E34/B34)*$D$25</f>
        <v>56.863401458422757</v>
      </c>
      <c r="H34" s="13" t="s">
        <v>19</v>
      </c>
      <c r="I34" s="14">
        <v>486300986000</v>
      </c>
      <c r="J34" s="14">
        <v>178855340724</v>
      </c>
      <c r="K34" s="15">
        <f>(J34/I34)*$D$25</f>
        <v>36.778732898559248</v>
      </c>
      <c r="L34" s="14">
        <v>177081873736</v>
      </c>
      <c r="M34" s="16">
        <f>(L34/I34)*$D$25</f>
        <v>36.414047849781653</v>
      </c>
    </row>
    <row r="35" spans="1:13" x14ac:dyDescent="0.2">
      <c r="A35" s="13" t="s">
        <v>20</v>
      </c>
      <c r="B35" s="14">
        <v>315907304000</v>
      </c>
      <c r="C35" s="63">
        <v>182980231746</v>
      </c>
      <c r="D35" s="15">
        <f>(C35/B35)*$D$25</f>
        <v>57.922127608040363</v>
      </c>
      <c r="E35" s="63">
        <v>182747231746</v>
      </c>
      <c r="F35" s="16">
        <f>(E35/B35)*$D$25</f>
        <v>57.848371795164319</v>
      </c>
      <c r="H35" s="13" t="s">
        <v>20</v>
      </c>
      <c r="I35" s="14">
        <v>486300986000</v>
      </c>
      <c r="J35" s="14">
        <v>181076225907</v>
      </c>
      <c r="K35" s="15">
        <f>(J35/I35)*$D$25</f>
        <v>37.23542232484801</v>
      </c>
      <c r="L35" s="14">
        <v>179080180645</v>
      </c>
      <c r="M35" s="16">
        <f>(L35/I35)*$D$25</f>
        <v>36.824967623035008</v>
      </c>
    </row>
    <row r="36" spans="1:13" ht="16" thickBot="1" x14ac:dyDescent="0.25">
      <c r="A36" s="17" t="s">
        <v>21</v>
      </c>
      <c r="B36" s="18">
        <v>315907304000</v>
      </c>
      <c r="C36" s="18">
        <v>220872091130</v>
      </c>
      <c r="D36" s="19">
        <f>(C36/B36)*$D$25</f>
        <v>69.91674087092332</v>
      </c>
      <c r="E36" s="18">
        <v>220439005784</v>
      </c>
      <c r="F36" s="20">
        <f>(E36/B36)*$D$25</f>
        <v>69.779648331271247</v>
      </c>
      <c r="H36" s="17" t="s">
        <v>21</v>
      </c>
      <c r="I36" s="18">
        <v>486300986000</v>
      </c>
      <c r="J36" s="18">
        <v>221382491764</v>
      </c>
      <c r="K36" s="19">
        <f>(J36/I36)*$D$25</f>
        <v>45.523759592788487</v>
      </c>
      <c r="L36" s="18">
        <v>219249199904</v>
      </c>
      <c r="M36" s="20">
        <f>(L36/I36)*$D$25</f>
        <v>45.085082328827518</v>
      </c>
    </row>
    <row r="39" spans="1:13" ht="16" thickBot="1" x14ac:dyDescent="0.25"/>
    <row r="40" spans="1:13" x14ac:dyDescent="0.2">
      <c r="A40" s="56" t="s">
        <v>0</v>
      </c>
      <c r="B40" s="57"/>
      <c r="C40" s="57"/>
      <c r="D40" s="57"/>
      <c r="E40" s="57"/>
      <c r="F40" s="58"/>
      <c r="G40" s="1"/>
      <c r="H40" s="56" t="s">
        <v>0</v>
      </c>
      <c r="I40" s="57"/>
      <c r="J40" s="57"/>
      <c r="K40" s="57"/>
      <c r="L40" s="57"/>
      <c r="M40" s="58"/>
    </row>
    <row r="41" spans="1:13" x14ac:dyDescent="0.2">
      <c r="A41" s="53" t="s">
        <v>1</v>
      </c>
      <c r="B41" s="54"/>
      <c r="C41" s="54"/>
      <c r="D41" s="54"/>
      <c r="E41" s="54"/>
      <c r="F41" s="55"/>
      <c r="G41" s="1"/>
      <c r="H41" s="53" t="s">
        <v>1</v>
      </c>
      <c r="I41" s="54"/>
      <c r="J41" s="54"/>
      <c r="K41" s="54"/>
      <c r="L41" s="54"/>
      <c r="M41" s="55"/>
    </row>
    <row r="42" spans="1:13" x14ac:dyDescent="0.2">
      <c r="A42" s="53" t="s">
        <v>2</v>
      </c>
      <c r="B42" s="54"/>
      <c r="C42" s="54"/>
      <c r="D42" s="54"/>
      <c r="E42" s="54"/>
      <c r="F42" s="55"/>
      <c r="G42" s="1"/>
      <c r="H42" s="53" t="s">
        <v>2</v>
      </c>
      <c r="I42" s="54"/>
      <c r="J42" s="54"/>
      <c r="K42" s="54"/>
      <c r="L42" s="54"/>
      <c r="M42" s="55"/>
    </row>
    <row r="43" spans="1:13" x14ac:dyDescent="0.2">
      <c r="A43" s="53" t="s">
        <v>10</v>
      </c>
      <c r="B43" s="54"/>
      <c r="C43" s="54"/>
      <c r="D43" s="54"/>
      <c r="E43" s="54"/>
      <c r="F43" s="55"/>
      <c r="G43" s="1"/>
      <c r="H43" s="53" t="s">
        <v>11</v>
      </c>
      <c r="I43" s="54"/>
      <c r="J43" s="54"/>
      <c r="K43" s="54"/>
      <c r="L43" s="54"/>
      <c r="M43" s="55"/>
    </row>
    <row r="44" spans="1:13" x14ac:dyDescent="0.2">
      <c r="A44" s="7"/>
      <c r="B44" s="8"/>
      <c r="C44" s="8"/>
      <c r="D44" s="9"/>
      <c r="E44" s="8"/>
      <c r="F44" s="10"/>
      <c r="G44" s="1"/>
      <c r="H44" s="7"/>
      <c r="I44" s="8"/>
      <c r="J44" s="8"/>
      <c r="K44" s="9"/>
      <c r="L44" s="8"/>
      <c r="M44" s="10"/>
    </row>
    <row r="45" spans="1:13" x14ac:dyDescent="0.2">
      <c r="A45" s="7" t="s">
        <v>3</v>
      </c>
      <c r="B45" s="8"/>
      <c r="C45" s="8"/>
      <c r="D45" s="9"/>
      <c r="E45" s="8"/>
      <c r="F45" s="10"/>
      <c r="G45" s="1"/>
      <c r="H45" s="7" t="s">
        <v>3</v>
      </c>
      <c r="I45" s="8"/>
      <c r="J45" s="8"/>
      <c r="K45" s="9"/>
      <c r="L45" s="8"/>
      <c r="M45" s="10"/>
    </row>
    <row r="46" spans="1:13" ht="32" x14ac:dyDescent="0.2">
      <c r="A46" s="11" t="s">
        <v>4</v>
      </c>
      <c r="B46" s="2" t="s">
        <v>5</v>
      </c>
      <c r="C46" s="2" t="s">
        <v>6</v>
      </c>
      <c r="D46" s="3" t="s">
        <v>7</v>
      </c>
      <c r="E46" s="2" t="s">
        <v>8</v>
      </c>
      <c r="F46" s="12" t="s">
        <v>9</v>
      </c>
      <c r="G46" s="4"/>
      <c r="H46" s="11" t="s">
        <v>4</v>
      </c>
      <c r="I46" s="2" t="s">
        <v>5</v>
      </c>
      <c r="J46" s="2" t="s">
        <v>6</v>
      </c>
      <c r="K46" s="3" t="s">
        <v>7</v>
      </c>
      <c r="L46" s="2" t="s">
        <v>8</v>
      </c>
      <c r="M46" s="12" t="s">
        <v>9</v>
      </c>
    </row>
    <row r="47" spans="1:13" x14ac:dyDescent="0.2">
      <c r="A47" s="13" t="s">
        <v>12</v>
      </c>
      <c r="B47" s="14">
        <v>48131940000</v>
      </c>
      <c r="C47" s="14">
        <v>30341110</v>
      </c>
      <c r="D47" s="15">
        <v>0.06</v>
      </c>
      <c r="E47" s="14">
        <v>26680830</v>
      </c>
      <c r="F47" s="16">
        <v>0.06</v>
      </c>
      <c r="H47" s="13" t="s">
        <v>12</v>
      </c>
      <c r="I47" s="14">
        <v>45004115000</v>
      </c>
      <c r="J47" s="14">
        <v>56594520</v>
      </c>
      <c r="K47" s="15">
        <v>0.1258</v>
      </c>
      <c r="L47" s="14">
        <v>0</v>
      </c>
      <c r="M47" s="16">
        <v>0</v>
      </c>
    </row>
    <row r="48" spans="1:13" x14ac:dyDescent="0.2">
      <c r="A48" s="13" t="s">
        <v>13</v>
      </c>
      <c r="B48" s="14">
        <v>48131940000</v>
      </c>
      <c r="C48" s="14">
        <v>2008889170</v>
      </c>
      <c r="D48" s="15">
        <v>4.17</v>
      </c>
      <c r="E48" s="14">
        <v>1488551926</v>
      </c>
      <c r="F48" s="16">
        <v>3.09</v>
      </c>
      <c r="H48" s="13" t="s">
        <v>13</v>
      </c>
      <c r="I48" s="14">
        <v>45004115000</v>
      </c>
      <c r="J48" s="14">
        <v>7781885233</v>
      </c>
      <c r="K48" s="15">
        <v>17.291499999999999</v>
      </c>
      <c r="L48" s="14">
        <v>1541716401</v>
      </c>
      <c r="M48" s="16">
        <v>3.4257</v>
      </c>
    </row>
    <row r="49" spans="1:13" x14ac:dyDescent="0.2">
      <c r="A49" s="13" t="s">
        <v>14</v>
      </c>
      <c r="B49" s="14">
        <v>48131940000</v>
      </c>
      <c r="C49" s="14">
        <v>7289385298</v>
      </c>
      <c r="D49" s="15">
        <v>15.14</v>
      </c>
      <c r="E49" s="14">
        <v>2995521896</v>
      </c>
      <c r="F49" s="16">
        <v>6.22</v>
      </c>
      <c r="H49" s="13" t="s">
        <v>14</v>
      </c>
      <c r="I49" s="14">
        <v>45004115000</v>
      </c>
      <c r="J49" s="14">
        <v>11582870329</v>
      </c>
      <c r="K49" s="15">
        <v>25.737400000000001</v>
      </c>
      <c r="L49" s="14">
        <v>3119155000</v>
      </c>
      <c r="M49" s="16">
        <v>6.9307999999999996</v>
      </c>
    </row>
    <row r="50" spans="1:13" x14ac:dyDescent="0.2">
      <c r="A50" s="13" t="s">
        <v>15</v>
      </c>
      <c r="B50" s="14">
        <v>48131940000</v>
      </c>
      <c r="C50" s="14">
        <v>9562050649</v>
      </c>
      <c r="D50" s="15">
        <v>19.87</v>
      </c>
      <c r="E50" s="14">
        <v>4737132620</v>
      </c>
      <c r="F50" s="16">
        <v>9.84</v>
      </c>
      <c r="H50" s="13" t="s">
        <v>15</v>
      </c>
      <c r="I50" s="14">
        <v>43280115815</v>
      </c>
      <c r="J50" s="14">
        <v>13544278516</v>
      </c>
      <c r="K50" s="15">
        <v>31.294499999999999</v>
      </c>
      <c r="L50" s="14">
        <v>4662995084</v>
      </c>
      <c r="M50" s="16">
        <v>10.773999999999999</v>
      </c>
    </row>
    <row r="51" spans="1:13" x14ac:dyDescent="0.2">
      <c r="A51" s="13" t="s">
        <v>16</v>
      </c>
      <c r="B51" s="14">
        <v>40707215368</v>
      </c>
      <c r="C51" s="14">
        <v>11937889872</v>
      </c>
      <c r="D51" s="15">
        <v>29.33</v>
      </c>
      <c r="E51" s="14">
        <v>6336812453</v>
      </c>
      <c r="F51" s="16">
        <v>15.57</v>
      </c>
      <c r="H51" s="13" t="s">
        <v>16</v>
      </c>
      <c r="I51" s="14">
        <v>43280115815</v>
      </c>
      <c r="J51" s="14">
        <v>15774078809</v>
      </c>
      <c r="K51" s="15">
        <v>36.4465</v>
      </c>
      <c r="L51" s="14">
        <v>6295885555</v>
      </c>
      <c r="M51" s="16">
        <v>14.546799999999999</v>
      </c>
    </row>
    <row r="52" spans="1:13" x14ac:dyDescent="0.2">
      <c r="A52" s="13" t="s">
        <v>17</v>
      </c>
      <c r="B52" s="14">
        <v>40707215368</v>
      </c>
      <c r="C52" s="14">
        <v>15253949929</v>
      </c>
      <c r="D52" s="15">
        <v>37.47</v>
      </c>
      <c r="E52" s="14">
        <v>9784075436</v>
      </c>
      <c r="F52" s="16">
        <v>24.04</v>
      </c>
      <c r="H52" s="13" t="s">
        <v>17</v>
      </c>
      <c r="I52" s="14">
        <v>43280115815</v>
      </c>
      <c r="J52" s="14">
        <v>19964352666</v>
      </c>
      <c r="K52" s="15">
        <v>46.1282</v>
      </c>
      <c r="L52" s="14">
        <v>9576549399</v>
      </c>
      <c r="M52" s="16">
        <v>22.126899999999999</v>
      </c>
    </row>
    <row r="53" spans="1:13" x14ac:dyDescent="0.2">
      <c r="A53" s="13" t="s">
        <v>18</v>
      </c>
      <c r="B53" s="14">
        <v>40707215368</v>
      </c>
      <c r="C53" s="14">
        <v>16427310704</v>
      </c>
      <c r="D53" s="15">
        <v>40.35</v>
      </c>
      <c r="E53" s="14">
        <v>10670788275</v>
      </c>
      <c r="F53" s="16">
        <v>26.21</v>
      </c>
      <c r="H53" s="13" t="s">
        <v>18</v>
      </c>
      <c r="I53" s="14">
        <v>43280115815</v>
      </c>
      <c r="J53" s="14">
        <v>20781098321</v>
      </c>
      <c r="K53" s="15">
        <v>48.015300000000003</v>
      </c>
      <c r="L53" s="14">
        <v>9841553813</v>
      </c>
      <c r="M53" s="16">
        <v>22.7392</v>
      </c>
    </row>
    <row r="54" spans="1:13" x14ac:dyDescent="0.2">
      <c r="A54" s="13" t="s">
        <v>19</v>
      </c>
      <c r="B54" s="14">
        <v>40707215368</v>
      </c>
      <c r="C54" s="14">
        <v>20258235687</v>
      </c>
      <c r="D54" s="15">
        <v>49.77</v>
      </c>
      <c r="E54" s="14">
        <v>12627254595</v>
      </c>
      <c r="F54" s="16">
        <v>31.02</v>
      </c>
      <c r="H54" s="13" t="s">
        <v>19</v>
      </c>
      <c r="I54" s="14">
        <v>43280115815</v>
      </c>
      <c r="J54" s="14">
        <v>22373339635</v>
      </c>
      <c r="K54" s="15">
        <v>51.694299999999998</v>
      </c>
      <c r="L54" s="14">
        <v>11688167802</v>
      </c>
      <c r="M54" s="16">
        <v>27.0059</v>
      </c>
    </row>
    <row r="55" spans="1:13" x14ac:dyDescent="0.2">
      <c r="A55" s="13" t="s">
        <v>20</v>
      </c>
      <c r="B55" s="14">
        <v>40707215368</v>
      </c>
      <c r="C55" s="14">
        <v>22863751952</v>
      </c>
      <c r="D55" s="15">
        <v>56.17</v>
      </c>
      <c r="E55" s="14">
        <v>14603508103</v>
      </c>
      <c r="F55" s="16">
        <v>35.869999999999997</v>
      </c>
      <c r="H55" s="13" t="s">
        <v>20</v>
      </c>
      <c r="I55" s="14">
        <v>43780115815</v>
      </c>
      <c r="J55" s="14">
        <v>27366184648</v>
      </c>
      <c r="K55" s="15">
        <v>62.508299999999998</v>
      </c>
      <c r="L55" s="14">
        <v>16050413748</v>
      </c>
      <c r="M55" s="16">
        <v>36.6614</v>
      </c>
    </row>
    <row r="56" spans="1:13" ht="16" thickBot="1" x14ac:dyDescent="0.25">
      <c r="A56" s="17" t="s">
        <v>21</v>
      </c>
      <c r="B56" s="18">
        <v>40707215368</v>
      </c>
      <c r="C56" s="18">
        <v>24409656262</v>
      </c>
      <c r="D56" s="19">
        <v>59.963999999999999</v>
      </c>
      <c r="E56" s="18">
        <v>16353371413</v>
      </c>
      <c r="F56" s="20">
        <v>40.173200000000001</v>
      </c>
      <c r="H56" s="17" t="s">
        <v>21</v>
      </c>
      <c r="I56" s="18">
        <v>43780115815</v>
      </c>
      <c r="J56" s="18">
        <v>30169304868</v>
      </c>
      <c r="K56" s="19">
        <v>68.911000000000001</v>
      </c>
      <c r="L56" s="18">
        <v>19200726031</v>
      </c>
      <c r="M56" s="20">
        <v>43.857199999999999</v>
      </c>
    </row>
  </sheetData>
  <mergeCells count="24">
    <mergeCell ref="A23:F23"/>
    <mergeCell ref="H23:M23"/>
    <mergeCell ref="A40:F40"/>
    <mergeCell ref="H40:M40"/>
    <mergeCell ref="A1:F1"/>
    <mergeCell ref="A2:F2"/>
    <mergeCell ref="A3:F3"/>
    <mergeCell ref="H1:M1"/>
    <mergeCell ref="H2:M2"/>
    <mergeCell ref="H3:M3"/>
    <mergeCell ref="A4:F4"/>
    <mergeCell ref="H4:M4"/>
    <mergeCell ref="A20:F20"/>
    <mergeCell ref="H20:M20"/>
    <mergeCell ref="A21:F21"/>
    <mergeCell ref="H21:M21"/>
    <mergeCell ref="A22:F22"/>
    <mergeCell ref="H22:M22"/>
    <mergeCell ref="A41:F41"/>
    <mergeCell ref="H41:M41"/>
    <mergeCell ref="A42:F42"/>
    <mergeCell ref="H42:M42"/>
    <mergeCell ref="A43:F43"/>
    <mergeCell ref="H43:M43"/>
  </mergeCells>
  <phoneticPr fontId="3" type="noConversion"/>
  <printOptions horizontalCentered="1"/>
  <pageMargins left="0.19685039370078741" right="0.19685039370078741" top="0.59055118110236227" bottom="0.39370078740157483" header="0.19685039370078741" footer="0.19685039370078741"/>
  <pageSetup scale="46"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2EE18-A8E5-E64C-9C05-7137C9F46FA1}">
  <sheetPr>
    <tabColor rgb="FF92D050"/>
  </sheetPr>
  <dimension ref="A1:H1002"/>
  <sheetViews>
    <sheetView workbookViewId="0">
      <selection activeCell="C2" sqref="C2"/>
    </sheetView>
  </sheetViews>
  <sheetFormatPr baseColWidth="10" defaultColWidth="14.5" defaultRowHeight="15" customHeight="1" x14ac:dyDescent="0.15"/>
  <cols>
    <col min="1" max="1" width="31.5" style="25" customWidth="1"/>
    <col min="2" max="2" width="14.1640625" style="25" customWidth="1"/>
    <col min="3" max="3" width="28.1640625" style="25" customWidth="1"/>
    <col min="4" max="4" width="11" style="25" customWidth="1"/>
    <col min="5" max="6" width="14.1640625" style="25" customWidth="1"/>
    <col min="7" max="7" width="11" style="25" customWidth="1"/>
    <col min="8" max="8" width="92.83203125" style="25" customWidth="1"/>
    <col min="9" max="25" width="10.6640625" style="25" customWidth="1"/>
    <col min="26" max="16384" width="14.5" style="25"/>
  </cols>
  <sheetData>
    <row r="1" spans="1:8" ht="30" customHeight="1" x14ac:dyDescent="0.15">
      <c r="A1" s="23" t="s">
        <v>84</v>
      </c>
      <c r="B1" s="23" t="s">
        <v>85</v>
      </c>
      <c r="C1" s="24" t="s">
        <v>86</v>
      </c>
      <c r="D1" s="23" t="s">
        <v>87</v>
      </c>
      <c r="E1" s="23" t="s">
        <v>88</v>
      </c>
      <c r="F1" s="23" t="s">
        <v>89</v>
      </c>
      <c r="G1" s="23" t="s">
        <v>90</v>
      </c>
      <c r="H1" s="24" t="s">
        <v>91</v>
      </c>
    </row>
    <row r="2" spans="1:8" ht="132.75" customHeight="1" x14ac:dyDescent="0.15">
      <c r="A2" s="26" t="s">
        <v>92</v>
      </c>
      <c r="B2" s="27">
        <v>22243993500</v>
      </c>
      <c r="C2" s="28" t="s">
        <v>93</v>
      </c>
      <c r="D2" s="29">
        <f>E2/B2</f>
        <v>0.48318182425291573</v>
      </c>
      <c r="E2" s="27">
        <v>10747893358</v>
      </c>
      <c r="F2" s="27">
        <v>294260484</v>
      </c>
      <c r="G2" s="30">
        <f>F2/B2</f>
        <v>1.3228761463178813E-2</v>
      </c>
      <c r="H2" s="31" t="s">
        <v>94</v>
      </c>
    </row>
    <row r="3" spans="1:8" ht="92.25" customHeight="1" x14ac:dyDescent="0.15">
      <c r="A3" s="59" t="s">
        <v>95</v>
      </c>
      <c r="B3" s="27">
        <v>8220000000</v>
      </c>
      <c r="C3" s="28" t="s">
        <v>96</v>
      </c>
      <c r="D3" s="60">
        <f>E3/(B5+B4+B3)</f>
        <v>0.32197602416933174</v>
      </c>
      <c r="E3" s="61">
        <v>2955174190</v>
      </c>
      <c r="F3" s="61">
        <v>1586738844</v>
      </c>
      <c r="G3" s="62">
        <f>F3/(B5+B4+B3)</f>
        <v>0.17288045696763532</v>
      </c>
      <c r="H3" s="59" t="s">
        <v>97</v>
      </c>
    </row>
    <row r="4" spans="1:8" ht="56.25" customHeight="1" x14ac:dyDescent="0.15">
      <c r="A4" s="59"/>
      <c r="B4" s="27">
        <v>478243000</v>
      </c>
      <c r="C4" s="28" t="s">
        <v>98</v>
      </c>
      <c r="D4" s="60"/>
      <c r="E4" s="61"/>
      <c r="F4" s="61"/>
      <c r="G4" s="62"/>
      <c r="H4" s="59"/>
    </row>
    <row r="5" spans="1:8" ht="57" customHeight="1" x14ac:dyDescent="0.15">
      <c r="A5" s="59"/>
      <c r="B5" s="27">
        <v>480000000</v>
      </c>
      <c r="C5" s="28" t="s">
        <v>93</v>
      </c>
      <c r="D5" s="60"/>
      <c r="E5" s="61"/>
      <c r="F5" s="61"/>
      <c r="G5" s="62"/>
      <c r="H5" s="59"/>
    </row>
    <row r="6" spans="1:8" ht="52" x14ac:dyDescent="0.15">
      <c r="A6" s="26" t="s">
        <v>99</v>
      </c>
      <c r="B6" s="27">
        <v>4345062035</v>
      </c>
      <c r="C6" s="32" t="s">
        <v>93</v>
      </c>
      <c r="D6" s="29">
        <f t="shared" ref="D6:D13" si="0">E6/B6</f>
        <v>0.55010034879743663</v>
      </c>
      <c r="E6" s="27">
        <v>2390220141</v>
      </c>
      <c r="F6" s="27">
        <v>1653350115</v>
      </c>
      <c r="G6" s="30">
        <f t="shared" ref="G6:G13" si="1">F6/B6</f>
        <v>0.38051243035935162</v>
      </c>
      <c r="H6" s="26" t="s">
        <v>100</v>
      </c>
    </row>
    <row r="7" spans="1:8" ht="195" x14ac:dyDescent="0.15">
      <c r="A7" s="26" t="s">
        <v>101</v>
      </c>
      <c r="B7" s="27">
        <v>4250000000</v>
      </c>
      <c r="C7" s="28" t="s">
        <v>96</v>
      </c>
      <c r="D7" s="29">
        <f t="shared" si="0"/>
        <v>0.28523320635294119</v>
      </c>
      <c r="E7" s="27">
        <v>1212241127</v>
      </c>
      <c r="F7" s="27">
        <v>499618188</v>
      </c>
      <c r="G7" s="30">
        <f t="shared" si="1"/>
        <v>0.11755722070588236</v>
      </c>
      <c r="H7" s="26" t="s">
        <v>102</v>
      </c>
    </row>
    <row r="8" spans="1:8" ht="39" x14ac:dyDescent="0.15">
      <c r="A8" s="26" t="s">
        <v>103</v>
      </c>
      <c r="B8" s="27">
        <v>3525610000</v>
      </c>
      <c r="C8" s="28"/>
      <c r="D8" s="30">
        <f t="shared" si="0"/>
        <v>0.86445228003097341</v>
      </c>
      <c r="E8" s="27">
        <v>3047721603</v>
      </c>
      <c r="F8" s="27">
        <v>243051451</v>
      </c>
      <c r="G8" s="30">
        <f t="shared" si="1"/>
        <v>6.8938836399942138E-2</v>
      </c>
      <c r="H8" s="33"/>
    </row>
    <row r="9" spans="1:8" ht="65" x14ac:dyDescent="0.15">
      <c r="A9" s="26" t="s">
        <v>104</v>
      </c>
      <c r="B9" s="27">
        <v>3441032000</v>
      </c>
      <c r="C9" s="32" t="s">
        <v>93</v>
      </c>
      <c r="D9" s="29">
        <f t="shared" si="0"/>
        <v>2.1629557644334607E-2</v>
      </c>
      <c r="E9" s="27">
        <v>74428000</v>
      </c>
      <c r="F9" s="27">
        <v>44764667</v>
      </c>
      <c r="G9" s="30">
        <f t="shared" si="1"/>
        <v>1.3009081868462717E-2</v>
      </c>
      <c r="H9" s="26" t="s">
        <v>105</v>
      </c>
    </row>
    <row r="10" spans="1:8" ht="309" customHeight="1" x14ac:dyDescent="0.15">
      <c r="A10" s="26" t="s">
        <v>106</v>
      </c>
      <c r="B10" s="27">
        <v>2730000000</v>
      </c>
      <c r="C10" s="28" t="s">
        <v>96</v>
      </c>
      <c r="D10" s="29">
        <f t="shared" si="0"/>
        <v>0</v>
      </c>
      <c r="E10" s="33">
        <v>0</v>
      </c>
      <c r="F10" s="33">
        <v>0</v>
      </c>
      <c r="G10" s="30">
        <f t="shared" si="1"/>
        <v>0</v>
      </c>
      <c r="H10" s="26" t="s">
        <v>107</v>
      </c>
    </row>
    <row r="11" spans="1:8" ht="39" x14ac:dyDescent="0.15">
      <c r="A11" s="26" t="s">
        <v>108</v>
      </c>
      <c r="B11" s="27">
        <v>2540200000</v>
      </c>
      <c r="C11" s="32" t="s">
        <v>93</v>
      </c>
      <c r="D11" s="30">
        <f t="shared" si="0"/>
        <v>1</v>
      </c>
      <c r="E11" s="27">
        <v>2540200000</v>
      </c>
      <c r="F11" s="27">
        <v>32988000</v>
      </c>
      <c r="G11" s="30">
        <f t="shared" si="1"/>
        <v>1.29863790252736E-2</v>
      </c>
      <c r="H11" s="33"/>
    </row>
    <row r="12" spans="1:8" ht="182" x14ac:dyDescent="0.15">
      <c r="A12" s="26" t="s">
        <v>109</v>
      </c>
      <c r="B12" s="27">
        <v>1028000000</v>
      </c>
      <c r="C12" s="28" t="s">
        <v>93</v>
      </c>
      <c r="D12" s="29">
        <f t="shared" si="0"/>
        <v>0.45447311867704282</v>
      </c>
      <c r="E12" s="27">
        <v>467198366</v>
      </c>
      <c r="F12" s="27">
        <v>323331766</v>
      </c>
      <c r="G12" s="30">
        <f t="shared" si="1"/>
        <v>0.31452506420233461</v>
      </c>
      <c r="H12" s="26" t="s">
        <v>110</v>
      </c>
    </row>
    <row r="13" spans="1:8" ht="14" x14ac:dyDescent="0.15">
      <c r="A13" s="34"/>
      <c r="B13" s="35">
        <f>SUM(B2:B12)</f>
        <v>53282140535</v>
      </c>
      <c r="C13" s="35"/>
      <c r="D13" s="36">
        <f t="shared" si="0"/>
        <v>0.43982986700029353</v>
      </c>
      <c r="E13" s="35">
        <f t="shared" ref="E13:F13" si="2">SUM(E2:E12)</f>
        <v>23435076785</v>
      </c>
      <c r="F13" s="35">
        <f t="shared" si="2"/>
        <v>4678103515</v>
      </c>
      <c r="G13" s="36">
        <f t="shared" si="1"/>
        <v>8.7798715817864803E-2</v>
      </c>
      <c r="H13" s="33"/>
    </row>
    <row r="14" spans="1:8" x14ac:dyDescent="0.2">
      <c r="A14" s="37"/>
    </row>
    <row r="15" spans="1:8" x14ac:dyDescent="0.2">
      <c r="A15" s="37"/>
    </row>
    <row r="16" spans="1:8" x14ac:dyDescent="0.2">
      <c r="A16" s="37"/>
    </row>
    <row r="17" spans="1:1" x14ac:dyDescent="0.2">
      <c r="A17" s="37"/>
    </row>
    <row r="18" spans="1:1" x14ac:dyDescent="0.2">
      <c r="A18" s="37"/>
    </row>
    <row r="19" spans="1:1" x14ac:dyDescent="0.2">
      <c r="A19" s="37"/>
    </row>
    <row r="20" spans="1:1" x14ac:dyDescent="0.2">
      <c r="A20" s="37"/>
    </row>
    <row r="21" spans="1:1" x14ac:dyDescent="0.2">
      <c r="A21" s="37"/>
    </row>
    <row r="22" spans="1:1" x14ac:dyDescent="0.2">
      <c r="A22" s="37"/>
    </row>
    <row r="23" spans="1:1" ht="15.75" customHeight="1" x14ac:dyDescent="0.2">
      <c r="A23" s="37"/>
    </row>
    <row r="24" spans="1:1" ht="15.75" customHeight="1" x14ac:dyDescent="0.2">
      <c r="A24" s="37"/>
    </row>
    <row r="25" spans="1:1" ht="15.75" customHeight="1" x14ac:dyDescent="0.2">
      <c r="A25" s="37"/>
    </row>
    <row r="26" spans="1:1" ht="15.75" customHeight="1" x14ac:dyDescent="0.2">
      <c r="A26" s="37"/>
    </row>
    <row r="27" spans="1:1" ht="15.75" customHeight="1" x14ac:dyDescent="0.2">
      <c r="A27" s="37"/>
    </row>
    <row r="28" spans="1:1" ht="15.75" customHeight="1" x14ac:dyDescent="0.2">
      <c r="A28" s="37"/>
    </row>
    <row r="29" spans="1:1" ht="15.75" customHeight="1" x14ac:dyDescent="0.2">
      <c r="A29" s="37"/>
    </row>
    <row r="30" spans="1:1" ht="15.75" customHeight="1" x14ac:dyDescent="0.2">
      <c r="A30" s="37"/>
    </row>
    <row r="31" spans="1:1" ht="15.75" customHeight="1" x14ac:dyDescent="0.2">
      <c r="A31" s="37"/>
    </row>
    <row r="32" spans="1:1" ht="15.75" customHeight="1" x14ac:dyDescent="0.2">
      <c r="A32" s="37"/>
    </row>
    <row r="33" spans="1:1" ht="15.75" customHeight="1" x14ac:dyDescent="0.2">
      <c r="A33" s="37"/>
    </row>
    <row r="34" spans="1:1" ht="15.75" customHeight="1" x14ac:dyDescent="0.2">
      <c r="A34" s="37"/>
    </row>
    <row r="35" spans="1:1" ht="15.75" customHeight="1" x14ac:dyDescent="0.2">
      <c r="A35" s="37"/>
    </row>
    <row r="36" spans="1:1" ht="15.75" customHeight="1" x14ac:dyDescent="0.2">
      <c r="A36" s="37"/>
    </row>
    <row r="37" spans="1:1" ht="15.75" customHeight="1" x14ac:dyDescent="0.2">
      <c r="A37" s="37"/>
    </row>
    <row r="38" spans="1:1" ht="15.75" customHeight="1" x14ac:dyDescent="0.2">
      <c r="A38" s="37"/>
    </row>
    <row r="39" spans="1:1" ht="15.75" customHeight="1" x14ac:dyDescent="0.2">
      <c r="A39" s="37"/>
    </row>
    <row r="40" spans="1:1" ht="15.75" customHeight="1" x14ac:dyDescent="0.2">
      <c r="A40" s="37"/>
    </row>
    <row r="41" spans="1:1" ht="15.75" customHeight="1" x14ac:dyDescent="0.2">
      <c r="A41" s="37"/>
    </row>
    <row r="42" spans="1:1" ht="15.75" customHeight="1" x14ac:dyDescent="0.2">
      <c r="A42" s="37"/>
    </row>
    <row r="43" spans="1:1" ht="15.75" customHeight="1" x14ac:dyDescent="0.2">
      <c r="A43" s="37"/>
    </row>
    <row r="44" spans="1:1" ht="15.75" customHeight="1" x14ac:dyDescent="0.2">
      <c r="A44" s="37"/>
    </row>
    <row r="45" spans="1:1" ht="15.75" customHeight="1" x14ac:dyDescent="0.2">
      <c r="A45" s="37"/>
    </row>
    <row r="46" spans="1:1" ht="15.75" customHeight="1" x14ac:dyDescent="0.2">
      <c r="A46" s="37"/>
    </row>
    <row r="47" spans="1:1" ht="15.75" customHeight="1" x14ac:dyDescent="0.2">
      <c r="A47" s="37"/>
    </row>
    <row r="48" spans="1:1" ht="15.75" customHeight="1" x14ac:dyDescent="0.2">
      <c r="A48" s="37"/>
    </row>
    <row r="49" spans="1:1" ht="15.75" customHeight="1" x14ac:dyDescent="0.2">
      <c r="A49" s="37"/>
    </row>
    <row r="50" spans="1:1" ht="15.75" customHeight="1" x14ac:dyDescent="0.2">
      <c r="A50" s="37"/>
    </row>
    <row r="51" spans="1:1" ht="15.75" customHeight="1" x14ac:dyDescent="0.2">
      <c r="A51" s="37"/>
    </row>
    <row r="52" spans="1:1" ht="15.75" customHeight="1" x14ac:dyDescent="0.2">
      <c r="A52" s="37"/>
    </row>
    <row r="53" spans="1:1" ht="15.75" customHeight="1" x14ac:dyDescent="0.2">
      <c r="A53" s="37"/>
    </row>
    <row r="54" spans="1:1" ht="15.75" customHeight="1" x14ac:dyDescent="0.2">
      <c r="A54" s="37"/>
    </row>
    <row r="55" spans="1:1" ht="15.75" customHeight="1" x14ac:dyDescent="0.2">
      <c r="A55" s="37"/>
    </row>
    <row r="56" spans="1:1" ht="15.75" customHeight="1" x14ac:dyDescent="0.2">
      <c r="A56" s="37"/>
    </row>
    <row r="57" spans="1:1" ht="15.75" customHeight="1" x14ac:dyDescent="0.2">
      <c r="A57" s="37"/>
    </row>
    <row r="58" spans="1:1" ht="15.75" customHeight="1" x14ac:dyDescent="0.2">
      <c r="A58" s="37"/>
    </row>
    <row r="59" spans="1:1" ht="15.75" customHeight="1" x14ac:dyDescent="0.2">
      <c r="A59" s="37"/>
    </row>
    <row r="60" spans="1:1" ht="15.75" customHeight="1" x14ac:dyDescent="0.2">
      <c r="A60" s="37"/>
    </row>
    <row r="61" spans="1:1" ht="15.75" customHeight="1" x14ac:dyDescent="0.2">
      <c r="A61" s="37"/>
    </row>
    <row r="62" spans="1:1" ht="15.75" customHeight="1" x14ac:dyDescent="0.2">
      <c r="A62" s="37"/>
    </row>
    <row r="63" spans="1:1" ht="15.75" customHeight="1" x14ac:dyDescent="0.2">
      <c r="A63" s="37"/>
    </row>
    <row r="64" spans="1:1" ht="15.75" customHeight="1" x14ac:dyDescent="0.2">
      <c r="A64" s="37"/>
    </row>
    <row r="65" spans="1:1" ht="15.75" customHeight="1" x14ac:dyDescent="0.2">
      <c r="A65" s="37"/>
    </row>
    <row r="66" spans="1:1" ht="15.75" customHeight="1" x14ac:dyDescent="0.2">
      <c r="A66" s="37"/>
    </row>
    <row r="67" spans="1:1" ht="15.75" customHeight="1" x14ac:dyDescent="0.2">
      <c r="A67" s="37"/>
    </row>
    <row r="68" spans="1:1" ht="15.75" customHeight="1" x14ac:dyDescent="0.2">
      <c r="A68" s="37"/>
    </row>
    <row r="69" spans="1:1" ht="15.75" customHeight="1" x14ac:dyDescent="0.2">
      <c r="A69" s="37"/>
    </row>
    <row r="70" spans="1:1" ht="15.75" customHeight="1" x14ac:dyDescent="0.2">
      <c r="A70" s="37"/>
    </row>
    <row r="71" spans="1:1" ht="15.75" customHeight="1" x14ac:dyDescent="0.2">
      <c r="A71" s="37"/>
    </row>
    <row r="72" spans="1:1" ht="15.75" customHeight="1" x14ac:dyDescent="0.2">
      <c r="A72" s="37"/>
    </row>
    <row r="73" spans="1:1" ht="15.75" customHeight="1" x14ac:dyDescent="0.2">
      <c r="A73" s="37"/>
    </row>
    <row r="74" spans="1:1" ht="15.75" customHeight="1" x14ac:dyDescent="0.2">
      <c r="A74" s="37"/>
    </row>
    <row r="75" spans="1:1" ht="15.75" customHeight="1" x14ac:dyDescent="0.2">
      <c r="A75" s="37"/>
    </row>
    <row r="76" spans="1:1" ht="15.75" customHeight="1" x14ac:dyDescent="0.2">
      <c r="A76" s="37"/>
    </row>
    <row r="77" spans="1:1" ht="15.75" customHeight="1" x14ac:dyDescent="0.2">
      <c r="A77" s="37"/>
    </row>
    <row r="78" spans="1:1" ht="15.75" customHeight="1" x14ac:dyDescent="0.2">
      <c r="A78" s="37"/>
    </row>
    <row r="79" spans="1:1" ht="15.75" customHeight="1" x14ac:dyDescent="0.2">
      <c r="A79" s="37"/>
    </row>
    <row r="80" spans="1:1" ht="15.75" customHeight="1" x14ac:dyDescent="0.2">
      <c r="A80" s="37"/>
    </row>
    <row r="81" spans="1:1" ht="15.75" customHeight="1" x14ac:dyDescent="0.2">
      <c r="A81" s="37"/>
    </row>
    <row r="82" spans="1:1" ht="15.75" customHeight="1" x14ac:dyDescent="0.2">
      <c r="A82" s="37"/>
    </row>
    <row r="83" spans="1:1" ht="15.75" customHeight="1" x14ac:dyDescent="0.2">
      <c r="A83" s="37"/>
    </row>
    <row r="84" spans="1:1" ht="15.75" customHeight="1" x14ac:dyDescent="0.2">
      <c r="A84" s="37"/>
    </row>
    <row r="85" spans="1:1" ht="15.75" customHeight="1" x14ac:dyDescent="0.2">
      <c r="A85" s="37"/>
    </row>
    <row r="86" spans="1:1" ht="15.75" customHeight="1" x14ac:dyDescent="0.2">
      <c r="A86" s="37"/>
    </row>
    <row r="87" spans="1:1" ht="15.75" customHeight="1" x14ac:dyDescent="0.2">
      <c r="A87" s="37"/>
    </row>
    <row r="88" spans="1:1" ht="15.75" customHeight="1" x14ac:dyDescent="0.2">
      <c r="A88" s="37"/>
    </row>
    <row r="89" spans="1:1" ht="15.75" customHeight="1" x14ac:dyDescent="0.2">
      <c r="A89" s="37"/>
    </row>
    <row r="90" spans="1:1" ht="15.75" customHeight="1" x14ac:dyDescent="0.2">
      <c r="A90" s="37"/>
    </row>
    <row r="91" spans="1:1" ht="15.75" customHeight="1" x14ac:dyDescent="0.2">
      <c r="A91" s="37"/>
    </row>
    <row r="92" spans="1:1" ht="15.75" customHeight="1" x14ac:dyDescent="0.2">
      <c r="A92" s="37"/>
    </row>
    <row r="93" spans="1:1" ht="15.75" customHeight="1" x14ac:dyDescent="0.2">
      <c r="A93" s="37"/>
    </row>
    <row r="94" spans="1:1" ht="15.75" customHeight="1" x14ac:dyDescent="0.2">
      <c r="A94" s="37"/>
    </row>
    <row r="95" spans="1:1" ht="15.75" customHeight="1" x14ac:dyDescent="0.2">
      <c r="A95" s="37"/>
    </row>
    <row r="96" spans="1:1" ht="15.75" customHeight="1" x14ac:dyDescent="0.2">
      <c r="A96" s="37"/>
    </row>
    <row r="97" spans="1:1" ht="15.75" customHeight="1" x14ac:dyDescent="0.2">
      <c r="A97" s="37"/>
    </row>
    <row r="98" spans="1:1" ht="15.75" customHeight="1" x14ac:dyDescent="0.2">
      <c r="A98" s="37"/>
    </row>
    <row r="99" spans="1:1" ht="15.75" customHeight="1" x14ac:dyDescent="0.2">
      <c r="A99" s="37"/>
    </row>
    <row r="100" spans="1:1" ht="15.75" customHeight="1" x14ac:dyDescent="0.2">
      <c r="A100" s="37"/>
    </row>
    <row r="101" spans="1:1" ht="15.75" customHeight="1" x14ac:dyDescent="0.2">
      <c r="A101" s="37"/>
    </row>
    <row r="102" spans="1:1" ht="15.75" customHeight="1" x14ac:dyDescent="0.2">
      <c r="A102" s="37"/>
    </row>
    <row r="103" spans="1:1" ht="15.75" customHeight="1" x14ac:dyDescent="0.2">
      <c r="A103" s="37"/>
    </row>
    <row r="104" spans="1:1" ht="15.75" customHeight="1" x14ac:dyDescent="0.2">
      <c r="A104" s="37"/>
    </row>
    <row r="105" spans="1:1" ht="15.75" customHeight="1" x14ac:dyDescent="0.2">
      <c r="A105" s="37"/>
    </row>
    <row r="106" spans="1:1" ht="15.75" customHeight="1" x14ac:dyDescent="0.2">
      <c r="A106" s="37"/>
    </row>
    <row r="107" spans="1:1" ht="15.75" customHeight="1" x14ac:dyDescent="0.2">
      <c r="A107" s="37"/>
    </row>
    <row r="108" spans="1:1" ht="15.75" customHeight="1" x14ac:dyDescent="0.2">
      <c r="A108" s="37"/>
    </row>
    <row r="109" spans="1:1" ht="15.75" customHeight="1" x14ac:dyDescent="0.2">
      <c r="A109" s="37"/>
    </row>
    <row r="110" spans="1:1" ht="15.75" customHeight="1" x14ac:dyDescent="0.2">
      <c r="A110" s="37"/>
    </row>
    <row r="111" spans="1:1" ht="15.75" customHeight="1" x14ac:dyDescent="0.2">
      <c r="A111" s="37"/>
    </row>
    <row r="112" spans="1:1" ht="15.75" customHeight="1" x14ac:dyDescent="0.2">
      <c r="A112" s="37"/>
    </row>
    <row r="113" spans="1:1" ht="15.75" customHeight="1" x14ac:dyDescent="0.2">
      <c r="A113" s="37"/>
    </row>
    <row r="114" spans="1:1" ht="15.75" customHeight="1" x14ac:dyDescent="0.2">
      <c r="A114" s="37"/>
    </row>
    <row r="115" spans="1:1" ht="15.75" customHeight="1" x14ac:dyDescent="0.2">
      <c r="A115" s="37"/>
    </row>
    <row r="116" spans="1:1" ht="15.75" customHeight="1" x14ac:dyDescent="0.2">
      <c r="A116" s="37"/>
    </row>
    <row r="117" spans="1:1" ht="15.75" customHeight="1" x14ac:dyDescent="0.2">
      <c r="A117" s="37"/>
    </row>
    <row r="118" spans="1:1" ht="15.75" customHeight="1" x14ac:dyDescent="0.2">
      <c r="A118" s="37"/>
    </row>
    <row r="119" spans="1:1" ht="15.75" customHeight="1" x14ac:dyDescent="0.2">
      <c r="A119" s="37"/>
    </row>
    <row r="120" spans="1:1" ht="15.75" customHeight="1" x14ac:dyDescent="0.2">
      <c r="A120" s="37"/>
    </row>
    <row r="121" spans="1:1" ht="15.75" customHeight="1" x14ac:dyDescent="0.2">
      <c r="A121" s="37"/>
    </row>
    <row r="122" spans="1:1" ht="15.75" customHeight="1" x14ac:dyDescent="0.2">
      <c r="A122" s="37"/>
    </row>
    <row r="123" spans="1:1" ht="15.75" customHeight="1" x14ac:dyDescent="0.2">
      <c r="A123" s="37"/>
    </row>
    <row r="124" spans="1:1" ht="15.75" customHeight="1" x14ac:dyDescent="0.2">
      <c r="A124" s="37"/>
    </row>
    <row r="125" spans="1:1" ht="15.75" customHeight="1" x14ac:dyDescent="0.2">
      <c r="A125" s="37"/>
    </row>
    <row r="126" spans="1:1" ht="15.75" customHeight="1" x14ac:dyDescent="0.2">
      <c r="A126" s="37"/>
    </row>
    <row r="127" spans="1:1" ht="15.75" customHeight="1" x14ac:dyDescent="0.2">
      <c r="A127" s="37"/>
    </row>
    <row r="128" spans="1:1" ht="15.75" customHeight="1" x14ac:dyDescent="0.2">
      <c r="A128" s="37"/>
    </row>
    <row r="129" spans="1:1" ht="15.75" customHeight="1" x14ac:dyDescent="0.2">
      <c r="A129" s="37"/>
    </row>
    <row r="130" spans="1:1" ht="15.75" customHeight="1" x14ac:dyDescent="0.2">
      <c r="A130" s="37"/>
    </row>
    <row r="131" spans="1:1" ht="15.75" customHeight="1" x14ac:dyDescent="0.2">
      <c r="A131" s="37"/>
    </row>
    <row r="132" spans="1:1" ht="15.75" customHeight="1" x14ac:dyDescent="0.2">
      <c r="A132" s="37"/>
    </row>
    <row r="133" spans="1:1" ht="15.75" customHeight="1" x14ac:dyDescent="0.2">
      <c r="A133" s="37"/>
    </row>
    <row r="134" spans="1:1" ht="15.75" customHeight="1" x14ac:dyDescent="0.2">
      <c r="A134" s="37"/>
    </row>
    <row r="135" spans="1:1" ht="15.75" customHeight="1" x14ac:dyDescent="0.2">
      <c r="A135" s="37"/>
    </row>
    <row r="136" spans="1:1" ht="15.75" customHeight="1" x14ac:dyDescent="0.2">
      <c r="A136" s="37"/>
    </row>
    <row r="137" spans="1:1" ht="15.75" customHeight="1" x14ac:dyDescent="0.2">
      <c r="A137" s="37"/>
    </row>
    <row r="138" spans="1:1" ht="15.75" customHeight="1" x14ac:dyDescent="0.2">
      <c r="A138" s="37"/>
    </row>
    <row r="139" spans="1:1" ht="15.75" customHeight="1" x14ac:dyDescent="0.2">
      <c r="A139" s="37"/>
    </row>
    <row r="140" spans="1:1" ht="15.75" customHeight="1" x14ac:dyDescent="0.2">
      <c r="A140" s="37"/>
    </row>
    <row r="141" spans="1:1" ht="15.75" customHeight="1" x14ac:dyDescent="0.2">
      <c r="A141" s="37"/>
    </row>
    <row r="142" spans="1:1" ht="15.75" customHeight="1" x14ac:dyDescent="0.2">
      <c r="A142" s="37"/>
    </row>
    <row r="143" spans="1:1" ht="15.75" customHeight="1" x14ac:dyDescent="0.2">
      <c r="A143" s="37"/>
    </row>
    <row r="144" spans="1:1" ht="15.75" customHeight="1" x14ac:dyDescent="0.2">
      <c r="A144" s="37"/>
    </row>
    <row r="145" spans="1:1" ht="15.75" customHeight="1" x14ac:dyDescent="0.2">
      <c r="A145" s="37"/>
    </row>
    <row r="146" spans="1:1" ht="15.75" customHeight="1" x14ac:dyDescent="0.2">
      <c r="A146" s="37"/>
    </row>
    <row r="147" spans="1:1" ht="15.75" customHeight="1" x14ac:dyDescent="0.2">
      <c r="A147" s="37"/>
    </row>
    <row r="148" spans="1:1" ht="15.75" customHeight="1" x14ac:dyDescent="0.2">
      <c r="A148" s="37"/>
    </row>
    <row r="149" spans="1:1" ht="15.75" customHeight="1" x14ac:dyDescent="0.2">
      <c r="A149" s="37"/>
    </row>
    <row r="150" spans="1:1" ht="15.75" customHeight="1" x14ac:dyDescent="0.2">
      <c r="A150" s="37"/>
    </row>
    <row r="151" spans="1:1" ht="15.75" customHeight="1" x14ac:dyDescent="0.2">
      <c r="A151" s="37"/>
    </row>
    <row r="152" spans="1:1" ht="15.75" customHeight="1" x14ac:dyDescent="0.2">
      <c r="A152" s="37"/>
    </row>
    <row r="153" spans="1:1" ht="15.75" customHeight="1" x14ac:dyDescent="0.2">
      <c r="A153" s="37"/>
    </row>
    <row r="154" spans="1:1" ht="15.75" customHeight="1" x14ac:dyDescent="0.2">
      <c r="A154" s="37"/>
    </row>
    <row r="155" spans="1:1" ht="15.75" customHeight="1" x14ac:dyDescent="0.2">
      <c r="A155" s="37"/>
    </row>
    <row r="156" spans="1:1" ht="15.75" customHeight="1" x14ac:dyDescent="0.2">
      <c r="A156" s="37"/>
    </row>
    <row r="157" spans="1:1" ht="15.75" customHeight="1" x14ac:dyDescent="0.2">
      <c r="A157" s="37"/>
    </row>
    <row r="158" spans="1:1" ht="15.75" customHeight="1" x14ac:dyDescent="0.2">
      <c r="A158" s="37"/>
    </row>
    <row r="159" spans="1:1" ht="15.75" customHeight="1" x14ac:dyDescent="0.2">
      <c r="A159" s="37"/>
    </row>
    <row r="160" spans="1:1" ht="15.75" customHeight="1" x14ac:dyDescent="0.2">
      <c r="A160" s="37"/>
    </row>
    <row r="161" spans="1:1" ht="15.75" customHeight="1" x14ac:dyDescent="0.2">
      <c r="A161" s="37"/>
    </row>
    <row r="162" spans="1:1" ht="15.75" customHeight="1" x14ac:dyDescent="0.2">
      <c r="A162" s="37"/>
    </row>
    <row r="163" spans="1:1" ht="15.75" customHeight="1" x14ac:dyDescent="0.2">
      <c r="A163" s="37"/>
    </row>
    <row r="164" spans="1:1" ht="15.75" customHeight="1" x14ac:dyDescent="0.2">
      <c r="A164" s="37"/>
    </row>
    <row r="165" spans="1:1" ht="15.75" customHeight="1" x14ac:dyDescent="0.2">
      <c r="A165" s="37"/>
    </row>
    <row r="166" spans="1:1" ht="15.75" customHeight="1" x14ac:dyDescent="0.2">
      <c r="A166" s="37"/>
    </row>
    <row r="167" spans="1:1" ht="15.75" customHeight="1" x14ac:dyDescent="0.2">
      <c r="A167" s="37"/>
    </row>
    <row r="168" spans="1:1" ht="15.75" customHeight="1" x14ac:dyDescent="0.2">
      <c r="A168" s="37"/>
    </row>
    <row r="169" spans="1:1" ht="15.75" customHeight="1" x14ac:dyDescent="0.2">
      <c r="A169" s="37"/>
    </row>
    <row r="170" spans="1:1" ht="15.75" customHeight="1" x14ac:dyDescent="0.2">
      <c r="A170" s="37"/>
    </row>
    <row r="171" spans="1:1" ht="15.75" customHeight="1" x14ac:dyDescent="0.2">
      <c r="A171" s="37"/>
    </row>
    <row r="172" spans="1:1" ht="15.75" customHeight="1" x14ac:dyDescent="0.2">
      <c r="A172" s="37"/>
    </row>
    <row r="173" spans="1:1" ht="15.75" customHeight="1" x14ac:dyDescent="0.2">
      <c r="A173" s="37"/>
    </row>
    <row r="174" spans="1:1" ht="15.75" customHeight="1" x14ac:dyDescent="0.2">
      <c r="A174" s="37"/>
    </row>
    <row r="175" spans="1:1" ht="15.75" customHeight="1" x14ac:dyDescent="0.2">
      <c r="A175" s="37"/>
    </row>
    <row r="176" spans="1:1" ht="15.75" customHeight="1" x14ac:dyDescent="0.2">
      <c r="A176" s="37"/>
    </row>
    <row r="177" spans="1:1" ht="15.75" customHeight="1" x14ac:dyDescent="0.2">
      <c r="A177" s="37"/>
    </row>
    <row r="178" spans="1:1" ht="15.75" customHeight="1" x14ac:dyDescent="0.2">
      <c r="A178" s="37"/>
    </row>
    <row r="179" spans="1:1" ht="15.75" customHeight="1" x14ac:dyDescent="0.2">
      <c r="A179" s="37"/>
    </row>
    <row r="180" spans="1:1" ht="15.75" customHeight="1" x14ac:dyDescent="0.2">
      <c r="A180" s="37"/>
    </row>
    <row r="181" spans="1:1" ht="15.75" customHeight="1" x14ac:dyDescent="0.2">
      <c r="A181" s="37"/>
    </row>
    <row r="182" spans="1:1" ht="15.75" customHeight="1" x14ac:dyDescent="0.2">
      <c r="A182" s="37"/>
    </row>
    <row r="183" spans="1:1" ht="15.75" customHeight="1" x14ac:dyDescent="0.2">
      <c r="A183" s="37"/>
    </row>
    <row r="184" spans="1:1" ht="15.75" customHeight="1" x14ac:dyDescent="0.2">
      <c r="A184" s="37"/>
    </row>
    <row r="185" spans="1:1" ht="15.75" customHeight="1" x14ac:dyDescent="0.2">
      <c r="A185" s="37"/>
    </row>
    <row r="186" spans="1:1" ht="15.75" customHeight="1" x14ac:dyDescent="0.2">
      <c r="A186" s="37"/>
    </row>
    <row r="187" spans="1:1" ht="15.75" customHeight="1" x14ac:dyDescent="0.2">
      <c r="A187" s="37"/>
    </row>
    <row r="188" spans="1:1" ht="15.75" customHeight="1" x14ac:dyDescent="0.2">
      <c r="A188" s="37"/>
    </row>
    <row r="189" spans="1:1" ht="15.75" customHeight="1" x14ac:dyDescent="0.2">
      <c r="A189" s="37"/>
    </row>
    <row r="190" spans="1:1" ht="15.75" customHeight="1" x14ac:dyDescent="0.2">
      <c r="A190" s="37"/>
    </row>
    <row r="191" spans="1:1" ht="15.75" customHeight="1" x14ac:dyDescent="0.2">
      <c r="A191" s="37"/>
    </row>
    <row r="192" spans="1:1" ht="15.75" customHeight="1" x14ac:dyDescent="0.2">
      <c r="A192" s="37"/>
    </row>
    <row r="193" spans="1:1" ht="15.75" customHeight="1" x14ac:dyDescent="0.2">
      <c r="A193" s="37"/>
    </row>
    <row r="194" spans="1:1" ht="15.75" customHeight="1" x14ac:dyDescent="0.2">
      <c r="A194" s="37"/>
    </row>
    <row r="195" spans="1:1" ht="15.75" customHeight="1" x14ac:dyDescent="0.2">
      <c r="A195" s="37"/>
    </row>
    <row r="196" spans="1:1" ht="15.75" customHeight="1" x14ac:dyDescent="0.2">
      <c r="A196" s="37"/>
    </row>
    <row r="197" spans="1:1" ht="15.75" customHeight="1" x14ac:dyDescent="0.2">
      <c r="A197" s="37"/>
    </row>
    <row r="198" spans="1:1" ht="15.75" customHeight="1" x14ac:dyDescent="0.2">
      <c r="A198" s="37"/>
    </row>
    <row r="199" spans="1:1" ht="15.75" customHeight="1" x14ac:dyDescent="0.2">
      <c r="A199" s="37"/>
    </row>
    <row r="200" spans="1:1" ht="15.75" customHeight="1" x14ac:dyDescent="0.2">
      <c r="A200" s="37"/>
    </row>
    <row r="201" spans="1:1" ht="15.75" customHeight="1" x14ac:dyDescent="0.2">
      <c r="A201" s="37"/>
    </row>
    <row r="202" spans="1:1" ht="15.75" customHeight="1" x14ac:dyDescent="0.2">
      <c r="A202" s="37"/>
    </row>
    <row r="203" spans="1:1" ht="15.75" customHeight="1" x14ac:dyDescent="0.2">
      <c r="A203" s="37"/>
    </row>
    <row r="204" spans="1:1" ht="15.75" customHeight="1" x14ac:dyDescent="0.2">
      <c r="A204" s="37"/>
    </row>
    <row r="205" spans="1:1" ht="15.75" customHeight="1" x14ac:dyDescent="0.2">
      <c r="A205" s="37"/>
    </row>
    <row r="206" spans="1:1" ht="15.75" customHeight="1" x14ac:dyDescent="0.2">
      <c r="A206" s="37"/>
    </row>
    <row r="207" spans="1:1" ht="15.75" customHeight="1" x14ac:dyDescent="0.2">
      <c r="A207" s="37"/>
    </row>
    <row r="208" spans="1:1" ht="15.75" customHeight="1" x14ac:dyDescent="0.2">
      <c r="A208" s="37"/>
    </row>
    <row r="209" spans="1:1" ht="15.75" customHeight="1" x14ac:dyDescent="0.2">
      <c r="A209" s="37"/>
    </row>
    <row r="210" spans="1:1" ht="15.75" customHeight="1" x14ac:dyDescent="0.2">
      <c r="A210" s="37"/>
    </row>
    <row r="211" spans="1:1" ht="15.75" customHeight="1" x14ac:dyDescent="0.2">
      <c r="A211" s="37"/>
    </row>
    <row r="212" spans="1:1" ht="15.75" customHeight="1" x14ac:dyDescent="0.2">
      <c r="A212" s="37"/>
    </row>
    <row r="213" spans="1:1" ht="15.75" customHeight="1" x14ac:dyDescent="0.2">
      <c r="A213" s="37"/>
    </row>
    <row r="214" spans="1:1" ht="15.75" customHeight="1" x14ac:dyDescent="0.2">
      <c r="A214" s="37"/>
    </row>
    <row r="215" spans="1:1" ht="15.75" customHeight="1" x14ac:dyDescent="0.2">
      <c r="A215" s="37"/>
    </row>
    <row r="216" spans="1:1" ht="15.75" customHeight="1" x14ac:dyDescent="0.2">
      <c r="A216" s="37"/>
    </row>
    <row r="217" spans="1:1" ht="15.75" customHeight="1" x14ac:dyDescent="0.2">
      <c r="A217" s="37"/>
    </row>
    <row r="218" spans="1:1" ht="15.75" customHeight="1" x14ac:dyDescent="0.2">
      <c r="A218" s="37"/>
    </row>
    <row r="219" spans="1:1" ht="15.75" customHeight="1" x14ac:dyDescent="0.2">
      <c r="A219" s="37"/>
    </row>
    <row r="220" spans="1:1" ht="15.75" customHeight="1" x14ac:dyDescent="0.2">
      <c r="A220" s="37"/>
    </row>
    <row r="221" spans="1:1" ht="15.75" customHeight="1" x14ac:dyDescent="0.2">
      <c r="A221" s="37"/>
    </row>
    <row r="222" spans="1:1" ht="15.75" customHeight="1" x14ac:dyDescent="0.2">
      <c r="A222" s="37"/>
    </row>
    <row r="223" spans="1:1" ht="15.75" customHeight="1" x14ac:dyDescent="0.2">
      <c r="A223" s="37"/>
    </row>
    <row r="224" spans="1:1" ht="15.75" customHeight="1" x14ac:dyDescent="0.2">
      <c r="A224" s="37"/>
    </row>
    <row r="225" spans="1:1" ht="15.75" customHeight="1" x14ac:dyDescent="0.2">
      <c r="A225" s="37"/>
    </row>
    <row r="226" spans="1:1" ht="15.75" customHeight="1" x14ac:dyDescent="0.2">
      <c r="A226" s="37"/>
    </row>
    <row r="227" spans="1:1" ht="15.75" customHeight="1" x14ac:dyDescent="0.2">
      <c r="A227" s="37"/>
    </row>
    <row r="228" spans="1:1" ht="15.75" customHeight="1" x14ac:dyDescent="0.2">
      <c r="A228" s="37"/>
    </row>
    <row r="229" spans="1:1" ht="15.75" customHeight="1" x14ac:dyDescent="0.2">
      <c r="A229" s="37"/>
    </row>
    <row r="230" spans="1:1" ht="15.75" customHeight="1" x14ac:dyDescent="0.2">
      <c r="A230" s="37"/>
    </row>
    <row r="231" spans="1:1" ht="15.75" customHeight="1" x14ac:dyDescent="0.2">
      <c r="A231" s="37"/>
    </row>
    <row r="232" spans="1:1" ht="15.75" customHeight="1" x14ac:dyDescent="0.2">
      <c r="A232" s="37"/>
    </row>
    <row r="233" spans="1:1" ht="15.75" customHeight="1" x14ac:dyDescent="0.2">
      <c r="A233" s="37"/>
    </row>
    <row r="234" spans="1:1" ht="15.75" customHeight="1" x14ac:dyDescent="0.2">
      <c r="A234" s="37"/>
    </row>
    <row r="235" spans="1:1" ht="15.75" customHeight="1" x14ac:dyDescent="0.2">
      <c r="A235" s="37"/>
    </row>
    <row r="236" spans="1:1" ht="15.75" customHeight="1" x14ac:dyDescent="0.2">
      <c r="A236" s="37"/>
    </row>
    <row r="237" spans="1:1" ht="15.75" customHeight="1" x14ac:dyDescent="0.2">
      <c r="A237" s="37"/>
    </row>
    <row r="238" spans="1:1" ht="15.75" customHeight="1" x14ac:dyDescent="0.2">
      <c r="A238" s="37"/>
    </row>
    <row r="239" spans="1:1" ht="15.75" customHeight="1" x14ac:dyDescent="0.2">
      <c r="A239" s="37"/>
    </row>
    <row r="240" spans="1:1" ht="15.75" customHeight="1" x14ac:dyDescent="0.2">
      <c r="A240" s="37"/>
    </row>
    <row r="241" spans="1:1" ht="15.75" customHeight="1" x14ac:dyDescent="0.2">
      <c r="A241" s="37"/>
    </row>
    <row r="242" spans="1:1" ht="15.75" customHeight="1" x14ac:dyDescent="0.2">
      <c r="A242" s="37"/>
    </row>
    <row r="243" spans="1:1" ht="15.75" customHeight="1" x14ac:dyDescent="0.2">
      <c r="A243" s="37"/>
    </row>
    <row r="244" spans="1:1" ht="15.75" customHeight="1" x14ac:dyDescent="0.2">
      <c r="A244" s="37"/>
    </row>
    <row r="245" spans="1:1" ht="15.75" customHeight="1" x14ac:dyDescent="0.2">
      <c r="A245" s="37"/>
    </row>
    <row r="246" spans="1:1" ht="15.75" customHeight="1" x14ac:dyDescent="0.2">
      <c r="A246" s="37"/>
    </row>
    <row r="247" spans="1:1" ht="15.75" customHeight="1" x14ac:dyDescent="0.2">
      <c r="A247" s="37"/>
    </row>
    <row r="248" spans="1:1" ht="15.75" customHeight="1" x14ac:dyDescent="0.2">
      <c r="A248" s="37"/>
    </row>
    <row r="249" spans="1:1" ht="15.75" customHeight="1" x14ac:dyDescent="0.2">
      <c r="A249" s="37"/>
    </row>
    <row r="250" spans="1:1" ht="15.75" customHeight="1" x14ac:dyDescent="0.2">
      <c r="A250" s="37"/>
    </row>
    <row r="251" spans="1:1" ht="15.75" customHeight="1" x14ac:dyDescent="0.2">
      <c r="A251" s="37"/>
    </row>
    <row r="252" spans="1:1" ht="15.75" customHeight="1" x14ac:dyDescent="0.2">
      <c r="A252" s="37"/>
    </row>
    <row r="253" spans="1:1" ht="15.75" customHeight="1" x14ac:dyDescent="0.2">
      <c r="A253" s="37"/>
    </row>
    <row r="254" spans="1:1" ht="15.75" customHeight="1" x14ac:dyDescent="0.2">
      <c r="A254" s="37"/>
    </row>
    <row r="255" spans="1:1" ht="15.75" customHeight="1" x14ac:dyDescent="0.2">
      <c r="A255" s="37"/>
    </row>
    <row r="256" spans="1:1" ht="15.75" customHeight="1" x14ac:dyDescent="0.2">
      <c r="A256" s="37"/>
    </row>
    <row r="257" spans="1:1" ht="15.75" customHeight="1" x14ac:dyDescent="0.2">
      <c r="A257" s="37"/>
    </row>
    <row r="258" spans="1:1" ht="15.75" customHeight="1" x14ac:dyDescent="0.2">
      <c r="A258" s="37"/>
    </row>
    <row r="259" spans="1:1" ht="15.75" customHeight="1" x14ac:dyDescent="0.2">
      <c r="A259" s="37"/>
    </row>
    <row r="260" spans="1:1" ht="15.75" customHeight="1" x14ac:dyDescent="0.2">
      <c r="A260" s="37"/>
    </row>
    <row r="261" spans="1:1" ht="15.75" customHeight="1" x14ac:dyDescent="0.2">
      <c r="A261" s="37"/>
    </row>
    <row r="262" spans="1:1" ht="15.75" customHeight="1" x14ac:dyDescent="0.2">
      <c r="A262" s="37"/>
    </row>
    <row r="263" spans="1:1" ht="15.75" customHeight="1" x14ac:dyDescent="0.2">
      <c r="A263" s="37"/>
    </row>
    <row r="264" spans="1:1" ht="15.75" customHeight="1" x14ac:dyDescent="0.2">
      <c r="A264" s="37"/>
    </row>
    <row r="265" spans="1:1" ht="15.75" customHeight="1" x14ac:dyDescent="0.2">
      <c r="A265" s="37"/>
    </row>
    <row r="266" spans="1:1" ht="15.75" customHeight="1" x14ac:dyDescent="0.2">
      <c r="A266" s="37"/>
    </row>
    <row r="267" spans="1:1" ht="15.75" customHeight="1" x14ac:dyDescent="0.2">
      <c r="A267" s="37"/>
    </row>
    <row r="268" spans="1:1" ht="15.75" customHeight="1" x14ac:dyDescent="0.2">
      <c r="A268" s="37"/>
    </row>
    <row r="269" spans="1:1" ht="15.75" customHeight="1" x14ac:dyDescent="0.2">
      <c r="A269" s="37"/>
    </row>
    <row r="270" spans="1:1" ht="15.75" customHeight="1" x14ac:dyDescent="0.2">
      <c r="A270" s="37"/>
    </row>
    <row r="271" spans="1:1" ht="15.75" customHeight="1" x14ac:dyDescent="0.2">
      <c r="A271" s="37"/>
    </row>
    <row r="272" spans="1:1" ht="15.75" customHeight="1" x14ac:dyDescent="0.2">
      <c r="A272" s="37"/>
    </row>
    <row r="273" spans="1:1" ht="15.75" customHeight="1" x14ac:dyDescent="0.2">
      <c r="A273" s="37"/>
    </row>
    <row r="274" spans="1:1" ht="15.75" customHeight="1" x14ac:dyDescent="0.2">
      <c r="A274" s="37"/>
    </row>
    <row r="275" spans="1:1" ht="15.75" customHeight="1" x14ac:dyDescent="0.2">
      <c r="A275" s="37"/>
    </row>
    <row r="276" spans="1:1" ht="15.75" customHeight="1" x14ac:dyDescent="0.2">
      <c r="A276" s="37"/>
    </row>
    <row r="277" spans="1:1" ht="15.75" customHeight="1" x14ac:dyDescent="0.2">
      <c r="A277" s="37"/>
    </row>
    <row r="278" spans="1:1" ht="15.75" customHeight="1" x14ac:dyDescent="0.2">
      <c r="A278" s="37"/>
    </row>
    <row r="279" spans="1:1" ht="15.75" customHeight="1" x14ac:dyDescent="0.2">
      <c r="A279" s="37"/>
    </row>
    <row r="280" spans="1:1" ht="15.75" customHeight="1" x14ac:dyDescent="0.2">
      <c r="A280" s="37"/>
    </row>
    <row r="281" spans="1:1" ht="15.75" customHeight="1" x14ac:dyDescent="0.2">
      <c r="A281" s="37"/>
    </row>
    <row r="282" spans="1:1" ht="15.75" customHeight="1" x14ac:dyDescent="0.2">
      <c r="A282" s="37"/>
    </row>
    <row r="283" spans="1:1" ht="15.75" customHeight="1" x14ac:dyDescent="0.2">
      <c r="A283" s="37"/>
    </row>
    <row r="284" spans="1:1" ht="15.75" customHeight="1" x14ac:dyDescent="0.2">
      <c r="A284" s="37"/>
    </row>
    <row r="285" spans="1:1" ht="15.75" customHeight="1" x14ac:dyDescent="0.2">
      <c r="A285" s="37"/>
    </row>
    <row r="286" spans="1:1" ht="15.75" customHeight="1" x14ac:dyDescent="0.2">
      <c r="A286" s="37"/>
    </row>
    <row r="287" spans="1:1" ht="15.75" customHeight="1" x14ac:dyDescent="0.2">
      <c r="A287" s="37"/>
    </row>
    <row r="288" spans="1:1" ht="15.75" customHeight="1" x14ac:dyDescent="0.2">
      <c r="A288" s="37"/>
    </row>
    <row r="289" spans="1:1" ht="15.75" customHeight="1" x14ac:dyDescent="0.2">
      <c r="A289" s="37"/>
    </row>
    <row r="290" spans="1:1" ht="15.75" customHeight="1" x14ac:dyDescent="0.2">
      <c r="A290" s="37"/>
    </row>
    <row r="291" spans="1:1" ht="15.75" customHeight="1" x14ac:dyDescent="0.2">
      <c r="A291" s="37"/>
    </row>
    <row r="292" spans="1:1" ht="15.75" customHeight="1" x14ac:dyDescent="0.2">
      <c r="A292" s="37"/>
    </row>
    <row r="293" spans="1:1" ht="15.75" customHeight="1" x14ac:dyDescent="0.2">
      <c r="A293" s="37"/>
    </row>
    <row r="294" spans="1:1" ht="15.75" customHeight="1" x14ac:dyDescent="0.2">
      <c r="A294" s="37"/>
    </row>
    <row r="295" spans="1:1" ht="15.75" customHeight="1" x14ac:dyDescent="0.2">
      <c r="A295" s="37"/>
    </row>
    <row r="296" spans="1:1" ht="15.75" customHeight="1" x14ac:dyDescent="0.2">
      <c r="A296" s="37"/>
    </row>
    <row r="297" spans="1:1" ht="15.75" customHeight="1" x14ac:dyDescent="0.2">
      <c r="A297" s="37"/>
    </row>
    <row r="298" spans="1:1" ht="15.75" customHeight="1" x14ac:dyDescent="0.2">
      <c r="A298" s="37"/>
    </row>
    <row r="299" spans="1:1" ht="15.75" customHeight="1" x14ac:dyDescent="0.2">
      <c r="A299" s="37"/>
    </row>
    <row r="300" spans="1:1" ht="15.75" customHeight="1" x14ac:dyDescent="0.2">
      <c r="A300" s="37"/>
    </row>
    <row r="301" spans="1:1" ht="15.75" customHeight="1" x14ac:dyDescent="0.2">
      <c r="A301" s="37"/>
    </row>
    <row r="302" spans="1:1" ht="15.75" customHeight="1" x14ac:dyDescent="0.2">
      <c r="A302" s="37"/>
    </row>
    <row r="303" spans="1:1" ht="15.75" customHeight="1" x14ac:dyDescent="0.2">
      <c r="A303" s="37"/>
    </row>
    <row r="304" spans="1:1" ht="15.75" customHeight="1" x14ac:dyDescent="0.2">
      <c r="A304" s="37"/>
    </row>
    <row r="305" spans="1:1" ht="15.75" customHeight="1" x14ac:dyDescent="0.2">
      <c r="A305" s="37"/>
    </row>
    <row r="306" spans="1:1" ht="15.75" customHeight="1" x14ac:dyDescent="0.2">
      <c r="A306" s="37"/>
    </row>
    <row r="307" spans="1:1" ht="15.75" customHeight="1" x14ac:dyDescent="0.2">
      <c r="A307" s="37"/>
    </row>
    <row r="308" spans="1:1" ht="15.75" customHeight="1" x14ac:dyDescent="0.2">
      <c r="A308" s="37"/>
    </row>
    <row r="309" spans="1:1" ht="15.75" customHeight="1" x14ac:dyDescent="0.2">
      <c r="A309" s="37"/>
    </row>
    <row r="310" spans="1:1" ht="15.75" customHeight="1" x14ac:dyDescent="0.2">
      <c r="A310" s="37"/>
    </row>
    <row r="311" spans="1:1" ht="15.75" customHeight="1" x14ac:dyDescent="0.2">
      <c r="A311" s="37"/>
    </row>
    <row r="312" spans="1:1" ht="15.75" customHeight="1" x14ac:dyDescent="0.2">
      <c r="A312" s="37"/>
    </row>
    <row r="313" spans="1:1" ht="15.75" customHeight="1" x14ac:dyDescent="0.2">
      <c r="A313" s="37"/>
    </row>
    <row r="314" spans="1:1" ht="15.75" customHeight="1" x14ac:dyDescent="0.2">
      <c r="A314" s="37"/>
    </row>
    <row r="315" spans="1:1" ht="15.75" customHeight="1" x14ac:dyDescent="0.2">
      <c r="A315" s="37"/>
    </row>
    <row r="316" spans="1:1" ht="15.75" customHeight="1" x14ac:dyDescent="0.2">
      <c r="A316" s="37"/>
    </row>
    <row r="317" spans="1:1" ht="15.75" customHeight="1" x14ac:dyDescent="0.2">
      <c r="A317" s="37"/>
    </row>
    <row r="318" spans="1:1" ht="15.75" customHeight="1" x14ac:dyDescent="0.2">
      <c r="A318" s="37"/>
    </row>
    <row r="319" spans="1:1" ht="15.75" customHeight="1" x14ac:dyDescent="0.2">
      <c r="A319" s="37"/>
    </row>
    <row r="320" spans="1:1" ht="15.75" customHeight="1" x14ac:dyDescent="0.2">
      <c r="A320" s="37"/>
    </row>
    <row r="321" spans="1:1" ht="15.75" customHeight="1" x14ac:dyDescent="0.2">
      <c r="A321" s="37"/>
    </row>
    <row r="322" spans="1:1" ht="15.75" customHeight="1" x14ac:dyDescent="0.2">
      <c r="A322" s="37"/>
    </row>
    <row r="323" spans="1:1" ht="15.75" customHeight="1" x14ac:dyDescent="0.2">
      <c r="A323" s="37"/>
    </row>
    <row r="324" spans="1:1" ht="15.75" customHeight="1" x14ac:dyDescent="0.2">
      <c r="A324" s="37"/>
    </row>
    <row r="325" spans="1:1" ht="15.75" customHeight="1" x14ac:dyDescent="0.2">
      <c r="A325" s="37"/>
    </row>
    <row r="326" spans="1:1" ht="15.75" customHeight="1" x14ac:dyDescent="0.2">
      <c r="A326" s="37"/>
    </row>
    <row r="327" spans="1:1" ht="15.75" customHeight="1" x14ac:dyDescent="0.2">
      <c r="A327" s="37"/>
    </row>
    <row r="328" spans="1:1" ht="15.75" customHeight="1" x14ac:dyDescent="0.2">
      <c r="A328" s="37"/>
    </row>
    <row r="329" spans="1:1" ht="15.75" customHeight="1" x14ac:dyDescent="0.2">
      <c r="A329" s="37"/>
    </row>
    <row r="330" spans="1:1" ht="15.75" customHeight="1" x14ac:dyDescent="0.2">
      <c r="A330" s="37"/>
    </row>
    <row r="331" spans="1:1" ht="15.75" customHeight="1" x14ac:dyDescent="0.2">
      <c r="A331" s="37"/>
    </row>
    <row r="332" spans="1:1" ht="15.75" customHeight="1" x14ac:dyDescent="0.2">
      <c r="A332" s="37"/>
    </row>
    <row r="333" spans="1:1" ht="15.75" customHeight="1" x14ac:dyDescent="0.2">
      <c r="A333" s="37"/>
    </row>
    <row r="334" spans="1:1" ht="15.75" customHeight="1" x14ac:dyDescent="0.2">
      <c r="A334" s="37"/>
    </row>
    <row r="335" spans="1:1" ht="15.75" customHeight="1" x14ac:dyDescent="0.2">
      <c r="A335" s="37"/>
    </row>
    <row r="336" spans="1:1" ht="15.75" customHeight="1" x14ac:dyDescent="0.2">
      <c r="A336" s="37"/>
    </row>
    <row r="337" spans="1:1" ht="15.75" customHeight="1" x14ac:dyDescent="0.2">
      <c r="A337" s="37"/>
    </row>
    <row r="338" spans="1:1" ht="15.75" customHeight="1" x14ac:dyDescent="0.2">
      <c r="A338" s="37"/>
    </row>
    <row r="339" spans="1:1" ht="15.75" customHeight="1" x14ac:dyDescent="0.2">
      <c r="A339" s="37"/>
    </row>
    <row r="340" spans="1:1" ht="15.75" customHeight="1" x14ac:dyDescent="0.2">
      <c r="A340" s="37"/>
    </row>
    <row r="341" spans="1:1" ht="15.75" customHeight="1" x14ac:dyDescent="0.2">
      <c r="A341" s="37"/>
    </row>
    <row r="342" spans="1:1" ht="15.75" customHeight="1" x14ac:dyDescent="0.2">
      <c r="A342" s="37"/>
    </row>
    <row r="343" spans="1:1" ht="15.75" customHeight="1" x14ac:dyDescent="0.2">
      <c r="A343" s="37"/>
    </row>
    <row r="344" spans="1:1" ht="15.75" customHeight="1" x14ac:dyDescent="0.2">
      <c r="A344" s="37"/>
    </row>
    <row r="345" spans="1:1" ht="15.75" customHeight="1" x14ac:dyDescent="0.2">
      <c r="A345" s="37"/>
    </row>
    <row r="346" spans="1:1" ht="15.75" customHeight="1" x14ac:dyDescent="0.2">
      <c r="A346" s="37"/>
    </row>
    <row r="347" spans="1:1" ht="15.75" customHeight="1" x14ac:dyDescent="0.2">
      <c r="A347" s="37"/>
    </row>
    <row r="348" spans="1:1" ht="15.75" customHeight="1" x14ac:dyDescent="0.2">
      <c r="A348" s="37"/>
    </row>
    <row r="349" spans="1:1" ht="15.75" customHeight="1" x14ac:dyDescent="0.2">
      <c r="A349" s="37"/>
    </row>
    <row r="350" spans="1:1" ht="15.75" customHeight="1" x14ac:dyDescent="0.2">
      <c r="A350" s="37"/>
    </row>
    <row r="351" spans="1:1" ht="15.75" customHeight="1" x14ac:dyDescent="0.2">
      <c r="A351" s="37"/>
    </row>
    <row r="352" spans="1:1" ht="15.75" customHeight="1" x14ac:dyDescent="0.2">
      <c r="A352" s="37"/>
    </row>
    <row r="353" spans="1:1" ht="15.75" customHeight="1" x14ac:dyDescent="0.2">
      <c r="A353" s="37"/>
    </row>
    <row r="354" spans="1:1" ht="15.75" customHeight="1" x14ac:dyDescent="0.2">
      <c r="A354" s="37"/>
    </row>
    <row r="355" spans="1:1" ht="15.75" customHeight="1" x14ac:dyDescent="0.2">
      <c r="A355" s="37"/>
    </row>
    <row r="356" spans="1:1" ht="15.75" customHeight="1" x14ac:dyDescent="0.2">
      <c r="A356" s="37"/>
    </row>
    <row r="357" spans="1:1" ht="15.75" customHeight="1" x14ac:dyDescent="0.2">
      <c r="A357" s="37"/>
    </row>
    <row r="358" spans="1:1" ht="15.75" customHeight="1" x14ac:dyDescent="0.2">
      <c r="A358" s="37"/>
    </row>
    <row r="359" spans="1:1" ht="15.75" customHeight="1" x14ac:dyDescent="0.2">
      <c r="A359" s="37"/>
    </row>
    <row r="360" spans="1:1" ht="15.75" customHeight="1" x14ac:dyDescent="0.2">
      <c r="A360" s="37"/>
    </row>
    <row r="361" spans="1:1" ht="15.75" customHeight="1" x14ac:dyDescent="0.2">
      <c r="A361" s="37"/>
    </row>
    <row r="362" spans="1:1" ht="15.75" customHeight="1" x14ac:dyDescent="0.2">
      <c r="A362" s="37"/>
    </row>
    <row r="363" spans="1:1" ht="15.75" customHeight="1" x14ac:dyDescent="0.2">
      <c r="A363" s="37"/>
    </row>
    <row r="364" spans="1:1" ht="15.75" customHeight="1" x14ac:dyDescent="0.2">
      <c r="A364" s="37"/>
    </row>
    <row r="365" spans="1:1" ht="15.75" customHeight="1" x14ac:dyDescent="0.2">
      <c r="A365" s="37"/>
    </row>
    <row r="366" spans="1:1" ht="15.75" customHeight="1" x14ac:dyDescent="0.2">
      <c r="A366" s="37"/>
    </row>
    <row r="367" spans="1:1" ht="15.75" customHeight="1" x14ac:dyDescent="0.2">
      <c r="A367" s="37"/>
    </row>
    <row r="368" spans="1:1" ht="15.75" customHeight="1" x14ac:dyDescent="0.2">
      <c r="A368" s="37"/>
    </row>
    <row r="369" spans="1:1" ht="15.75" customHeight="1" x14ac:dyDescent="0.2">
      <c r="A369" s="37"/>
    </row>
    <row r="370" spans="1:1" ht="15.75" customHeight="1" x14ac:dyDescent="0.2">
      <c r="A370" s="37"/>
    </row>
    <row r="371" spans="1:1" ht="15.75" customHeight="1" x14ac:dyDescent="0.2">
      <c r="A371" s="37"/>
    </row>
    <row r="372" spans="1:1" ht="15.75" customHeight="1" x14ac:dyDescent="0.2">
      <c r="A372" s="37"/>
    </row>
    <row r="373" spans="1:1" ht="15.75" customHeight="1" x14ac:dyDescent="0.2">
      <c r="A373" s="37"/>
    </row>
    <row r="374" spans="1:1" ht="15.75" customHeight="1" x14ac:dyDescent="0.2">
      <c r="A374" s="37"/>
    </row>
    <row r="375" spans="1:1" ht="15.75" customHeight="1" x14ac:dyDescent="0.2">
      <c r="A375" s="37"/>
    </row>
    <row r="376" spans="1:1" ht="15.75" customHeight="1" x14ac:dyDescent="0.2">
      <c r="A376" s="37"/>
    </row>
    <row r="377" spans="1:1" ht="15.75" customHeight="1" x14ac:dyDescent="0.2">
      <c r="A377" s="37"/>
    </row>
    <row r="378" spans="1:1" ht="15.75" customHeight="1" x14ac:dyDescent="0.2">
      <c r="A378" s="37"/>
    </row>
    <row r="379" spans="1:1" ht="15.75" customHeight="1" x14ac:dyDescent="0.2">
      <c r="A379" s="37"/>
    </row>
    <row r="380" spans="1:1" ht="15.75" customHeight="1" x14ac:dyDescent="0.2">
      <c r="A380" s="37"/>
    </row>
    <row r="381" spans="1:1" ht="15.75" customHeight="1" x14ac:dyDescent="0.2">
      <c r="A381" s="37"/>
    </row>
    <row r="382" spans="1:1" ht="15.75" customHeight="1" x14ac:dyDescent="0.2">
      <c r="A382" s="37"/>
    </row>
    <row r="383" spans="1:1" ht="15.75" customHeight="1" x14ac:dyDescent="0.2">
      <c r="A383" s="37"/>
    </row>
    <row r="384" spans="1:1" ht="15.75" customHeight="1" x14ac:dyDescent="0.2">
      <c r="A384" s="37"/>
    </row>
    <row r="385" spans="1:1" ht="15.75" customHeight="1" x14ac:dyDescent="0.2">
      <c r="A385" s="37"/>
    </row>
    <row r="386" spans="1:1" ht="15.75" customHeight="1" x14ac:dyDescent="0.2">
      <c r="A386" s="37"/>
    </row>
    <row r="387" spans="1:1" ht="15.75" customHeight="1" x14ac:dyDescent="0.2">
      <c r="A387" s="37"/>
    </row>
    <row r="388" spans="1:1" ht="15.75" customHeight="1" x14ac:dyDescent="0.2">
      <c r="A388" s="37"/>
    </row>
    <row r="389" spans="1:1" ht="15.75" customHeight="1" x14ac:dyDescent="0.2">
      <c r="A389" s="37"/>
    </row>
    <row r="390" spans="1:1" ht="15.75" customHeight="1" x14ac:dyDescent="0.2">
      <c r="A390" s="37"/>
    </row>
    <row r="391" spans="1:1" ht="15.75" customHeight="1" x14ac:dyDescent="0.2">
      <c r="A391" s="37"/>
    </row>
    <row r="392" spans="1:1" ht="15.75" customHeight="1" x14ac:dyDescent="0.2">
      <c r="A392" s="37"/>
    </row>
    <row r="393" spans="1:1" ht="15.75" customHeight="1" x14ac:dyDescent="0.2">
      <c r="A393" s="37"/>
    </row>
    <row r="394" spans="1:1" ht="15.75" customHeight="1" x14ac:dyDescent="0.2">
      <c r="A394" s="37"/>
    </row>
    <row r="395" spans="1:1" ht="15.75" customHeight="1" x14ac:dyDescent="0.2">
      <c r="A395" s="37"/>
    </row>
    <row r="396" spans="1:1" ht="15.75" customHeight="1" x14ac:dyDescent="0.2">
      <c r="A396" s="37"/>
    </row>
    <row r="397" spans="1:1" ht="15.75" customHeight="1" x14ac:dyDescent="0.2">
      <c r="A397" s="37"/>
    </row>
    <row r="398" spans="1:1" ht="15.75" customHeight="1" x14ac:dyDescent="0.2">
      <c r="A398" s="37"/>
    </row>
    <row r="399" spans="1:1" ht="15.75" customHeight="1" x14ac:dyDescent="0.2">
      <c r="A399" s="37"/>
    </row>
    <row r="400" spans="1:1" ht="15.75" customHeight="1" x14ac:dyDescent="0.2">
      <c r="A400" s="37"/>
    </row>
    <row r="401" spans="1:1" ht="15.75" customHeight="1" x14ac:dyDescent="0.2">
      <c r="A401" s="37"/>
    </row>
    <row r="402" spans="1:1" ht="15.75" customHeight="1" x14ac:dyDescent="0.2">
      <c r="A402" s="37"/>
    </row>
    <row r="403" spans="1:1" ht="15.75" customHeight="1" x14ac:dyDescent="0.2">
      <c r="A403" s="37"/>
    </row>
    <row r="404" spans="1:1" ht="15.75" customHeight="1" x14ac:dyDescent="0.2">
      <c r="A404" s="37"/>
    </row>
    <row r="405" spans="1:1" ht="15.75" customHeight="1" x14ac:dyDescent="0.2">
      <c r="A405" s="37"/>
    </row>
    <row r="406" spans="1:1" ht="15.75" customHeight="1" x14ac:dyDescent="0.2">
      <c r="A406" s="37"/>
    </row>
    <row r="407" spans="1:1" ht="15.75" customHeight="1" x14ac:dyDescent="0.2">
      <c r="A407" s="37"/>
    </row>
    <row r="408" spans="1:1" ht="15.75" customHeight="1" x14ac:dyDescent="0.2">
      <c r="A408" s="37"/>
    </row>
    <row r="409" spans="1:1" ht="15.75" customHeight="1" x14ac:dyDescent="0.2">
      <c r="A409" s="37"/>
    </row>
    <row r="410" spans="1:1" ht="15.75" customHeight="1" x14ac:dyDescent="0.2">
      <c r="A410" s="37"/>
    </row>
    <row r="411" spans="1:1" ht="15.75" customHeight="1" x14ac:dyDescent="0.2">
      <c r="A411" s="37"/>
    </row>
    <row r="412" spans="1:1" ht="15.75" customHeight="1" x14ac:dyDescent="0.2">
      <c r="A412" s="37"/>
    </row>
    <row r="413" spans="1:1" ht="15.75" customHeight="1" x14ac:dyDescent="0.2">
      <c r="A413" s="37"/>
    </row>
    <row r="414" spans="1:1" ht="15.75" customHeight="1" x14ac:dyDescent="0.2">
      <c r="A414" s="37"/>
    </row>
    <row r="415" spans="1:1" ht="15.75" customHeight="1" x14ac:dyDescent="0.2">
      <c r="A415" s="37"/>
    </row>
    <row r="416" spans="1:1" ht="15.75" customHeight="1" x14ac:dyDescent="0.2">
      <c r="A416" s="37"/>
    </row>
    <row r="417" spans="1:1" ht="15.75" customHeight="1" x14ac:dyDescent="0.2">
      <c r="A417" s="37"/>
    </row>
    <row r="418" spans="1:1" ht="15.75" customHeight="1" x14ac:dyDescent="0.2">
      <c r="A418" s="37"/>
    </row>
    <row r="419" spans="1:1" ht="15.75" customHeight="1" x14ac:dyDescent="0.2">
      <c r="A419" s="37"/>
    </row>
    <row r="420" spans="1:1" ht="15.75" customHeight="1" x14ac:dyDescent="0.2">
      <c r="A420" s="37"/>
    </row>
    <row r="421" spans="1:1" ht="15.75" customHeight="1" x14ac:dyDescent="0.2">
      <c r="A421" s="37"/>
    </row>
    <row r="422" spans="1:1" ht="15.75" customHeight="1" x14ac:dyDescent="0.2">
      <c r="A422" s="37"/>
    </row>
    <row r="423" spans="1:1" ht="15.75" customHeight="1" x14ac:dyDescent="0.2">
      <c r="A423" s="37"/>
    </row>
    <row r="424" spans="1:1" ht="15.75" customHeight="1" x14ac:dyDescent="0.2">
      <c r="A424" s="37"/>
    </row>
    <row r="425" spans="1:1" ht="15.75" customHeight="1" x14ac:dyDescent="0.2">
      <c r="A425" s="37"/>
    </row>
    <row r="426" spans="1:1" ht="15.75" customHeight="1" x14ac:dyDescent="0.2">
      <c r="A426" s="37"/>
    </row>
    <row r="427" spans="1:1" ht="15.75" customHeight="1" x14ac:dyDescent="0.2">
      <c r="A427" s="37"/>
    </row>
    <row r="428" spans="1:1" ht="15.75" customHeight="1" x14ac:dyDescent="0.2">
      <c r="A428" s="37"/>
    </row>
    <row r="429" spans="1:1" ht="15.75" customHeight="1" x14ac:dyDescent="0.2">
      <c r="A429" s="37"/>
    </row>
    <row r="430" spans="1:1" ht="15.75" customHeight="1" x14ac:dyDescent="0.2">
      <c r="A430" s="37"/>
    </row>
    <row r="431" spans="1:1" ht="15.75" customHeight="1" x14ac:dyDescent="0.2">
      <c r="A431" s="37"/>
    </row>
    <row r="432" spans="1:1" ht="15.75" customHeight="1" x14ac:dyDescent="0.2">
      <c r="A432" s="37"/>
    </row>
    <row r="433" spans="1:1" ht="15.75" customHeight="1" x14ac:dyDescent="0.2">
      <c r="A433" s="37"/>
    </row>
    <row r="434" spans="1:1" ht="15.75" customHeight="1" x14ac:dyDescent="0.2">
      <c r="A434" s="37"/>
    </row>
    <row r="435" spans="1:1" ht="15.75" customHeight="1" x14ac:dyDescent="0.2">
      <c r="A435" s="37"/>
    </row>
    <row r="436" spans="1:1" ht="15.75" customHeight="1" x14ac:dyDescent="0.2">
      <c r="A436" s="37"/>
    </row>
    <row r="437" spans="1:1" ht="15.75" customHeight="1" x14ac:dyDescent="0.2">
      <c r="A437" s="37"/>
    </row>
    <row r="438" spans="1:1" ht="15.75" customHeight="1" x14ac:dyDescent="0.2">
      <c r="A438" s="37"/>
    </row>
    <row r="439" spans="1:1" ht="15.75" customHeight="1" x14ac:dyDescent="0.2">
      <c r="A439" s="37"/>
    </row>
    <row r="440" spans="1:1" ht="15.75" customHeight="1" x14ac:dyDescent="0.2">
      <c r="A440" s="37"/>
    </row>
    <row r="441" spans="1:1" ht="15.75" customHeight="1" x14ac:dyDescent="0.2">
      <c r="A441" s="37"/>
    </row>
    <row r="442" spans="1:1" ht="15.75" customHeight="1" x14ac:dyDescent="0.2">
      <c r="A442" s="37"/>
    </row>
    <row r="443" spans="1:1" ht="15.75" customHeight="1" x14ac:dyDescent="0.2">
      <c r="A443" s="37"/>
    </row>
    <row r="444" spans="1:1" ht="15.75" customHeight="1" x14ac:dyDescent="0.2">
      <c r="A444" s="37"/>
    </row>
    <row r="445" spans="1:1" ht="15.75" customHeight="1" x14ac:dyDescent="0.2">
      <c r="A445" s="37"/>
    </row>
    <row r="446" spans="1:1" ht="15.75" customHeight="1" x14ac:dyDescent="0.2">
      <c r="A446" s="37"/>
    </row>
    <row r="447" spans="1:1" ht="15.75" customHeight="1" x14ac:dyDescent="0.2">
      <c r="A447" s="37"/>
    </row>
    <row r="448" spans="1:1" ht="15.75" customHeight="1" x14ac:dyDescent="0.2">
      <c r="A448" s="37"/>
    </row>
    <row r="449" spans="1:1" ht="15.75" customHeight="1" x14ac:dyDescent="0.2">
      <c r="A449" s="37"/>
    </row>
    <row r="450" spans="1:1" ht="15.75" customHeight="1" x14ac:dyDescent="0.2">
      <c r="A450" s="37"/>
    </row>
    <row r="451" spans="1:1" ht="15.75" customHeight="1" x14ac:dyDescent="0.2">
      <c r="A451" s="37"/>
    </row>
    <row r="452" spans="1:1" ht="15.75" customHeight="1" x14ac:dyDescent="0.2">
      <c r="A452" s="37"/>
    </row>
    <row r="453" spans="1:1" ht="15.75" customHeight="1" x14ac:dyDescent="0.2">
      <c r="A453" s="37"/>
    </row>
    <row r="454" spans="1:1" ht="15.75" customHeight="1" x14ac:dyDescent="0.2">
      <c r="A454" s="37"/>
    </row>
    <row r="455" spans="1:1" ht="15.75" customHeight="1" x14ac:dyDescent="0.2">
      <c r="A455" s="37"/>
    </row>
    <row r="456" spans="1:1" ht="15.75" customHeight="1" x14ac:dyDescent="0.2">
      <c r="A456" s="37"/>
    </row>
    <row r="457" spans="1:1" ht="15.75" customHeight="1" x14ac:dyDescent="0.2">
      <c r="A457" s="37"/>
    </row>
    <row r="458" spans="1:1" ht="15.75" customHeight="1" x14ac:dyDescent="0.2">
      <c r="A458" s="37"/>
    </row>
    <row r="459" spans="1:1" ht="15.75" customHeight="1" x14ac:dyDescent="0.2">
      <c r="A459" s="37"/>
    </row>
    <row r="460" spans="1:1" ht="15.75" customHeight="1" x14ac:dyDescent="0.2">
      <c r="A460" s="37"/>
    </row>
    <row r="461" spans="1:1" ht="15.75" customHeight="1" x14ac:dyDescent="0.2">
      <c r="A461" s="37"/>
    </row>
    <row r="462" spans="1:1" ht="15.75" customHeight="1" x14ac:dyDescent="0.2">
      <c r="A462" s="37"/>
    </row>
    <row r="463" spans="1:1" ht="15.75" customHeight="1" x14ac:dyDescent="0.2">
      <c r="A463" s="37"/>
    </row>
    <row r="464" spans="1:1" ht="15.75" customHeight="1" x14ac:dyDescent="0.2">
      <c r="A464" s="37"/>
    </row>
    <row r="465" spans="1:1" ht="15.75" customHeight="1" x14ac:dyDescent="0.2">
      <c r="A465" s="37"/>
    </row>
    <row r="466" spans="1:1" ht="15.75" customHeight="1" x14ac:dyDescent="0.2">
      <c r="A466" s="37"/>
    </row>
    <row r="467" spans="1:1" ht="15.75" customHeight="1" x14ac:dyDescent="0.2">
      <c r="A467" s="37"/>
    </row>
    <row r="468" spans="1:1" ht="15.75" customHeight="1" x14ac:dyDescent="0.2">
      <c r="A468" s="37"/>
    </row>
    <row r="469" spans="1:1" ht="15.75" customHeight="1" x14ac:dyDescent="0.2">
      <c r="A469" s="37"/>
    </row>
    <row r="470" spans="1:1" ht="15.75" customHeight="1" x14ac:dyDescent="0.2">
      <c r="A470" s="37"/>
    </row>
    <row r="471" spans="1:1" ht="15.75" customHeight="1" x14ac:dyDescent="0.2">
      <c r="A471" s="37"/>
    </row>
    <row r="472" spans="1:1" ht="15.75" customHeight="1" x14ac:dyDescent="0.2">
      <c r="A472" s="37"/>
    </row>
    <row r="473" spans="1:1" ht="15.75" customHeight="1" x14ac:dyDescent="0.2">
      <c r="A473" s="37"/>
    </row>
    <row r="474" spans="1:1" ht="15.75" customHeight="1" x14ac:dyDescent="0.2">
      <c r="A474" s="37"/>
    </row>
    <row r="475" spans="1:1" ht="15.75" customHeight="1" x14ac:dyDescent="0.2">
      <c r="A475" s="37"/>
    </row>
    <row r="476" spans="1:1" ht="15.75" customHeight="1" x14ac:dyDescent="0.2">
      <c r="A476" s="37"/>
    </row>
    <row r="477" spans="1:1" ht="15.75" customHeight="1" x14ac:dyDescent="0.2">
      <c r="A477" s="37"/>
    </row>
    <row r="478" spans="1:1" ht="15.75" customHeight="1" x14ac:dyDescent="0.2">
      <c r="A478" s="37"/>
    </row>
    <row r="479" spans="1:1" ht="15.75" customHeight="1" x14ac:dyDescent="0.2">
      <c r="A479" s="37"/>
    </row>
    <row r="480" spans="1:1" ht="15.75" customHeight="1" x14ac:dyDescent="0.2">
      <c r="A480" s="37"/>
    </row>
    <row r="481" spans="1:1" ht="15.75" customHeight="1" x14ac:dyDescent="0.2">
      <c r="A481" s="37"/>
    </row>
    <row r="482" spans="1:1" ht="15.75" customHeight="1" x14ac:dyDescent="0.2">
      <c r="A482" s="37"/>
    </row>
    <row r="483" spans="1:1" ht="15.75" customHeight="1" x14ac:dyDescent="0.2">
      <c r="A483" s="37"/>
    </row>
    <row r="484" spans="1:1" ht="15.75" customHeight="1" x14ac:dyDescent="0.2">
      <c r="A484" s="37"/>
    </row>
    <row r="485" spans="1:1" ht="15.75" customHeight="1" x14ac:dyDescent="0.2">
      <c r="A485" s="37"/>
    </row>
    <row r="486" spans="1:1" ht="15.75" customHeight="1" x14ac:dyDescent="0.2">
      <c r="A486" s="37"/>
    </row>
    <row r="487" spans="1:1" ht="15.75" customHeight="1" x14ac:dyDescent="0.2">
      <c r="A487" s="37"/>
    </row>
    <row r="488" spans="1:1" ht="15.75" customHeight="1" x14ac:dyDescent="0.2">
      <c r="A488" s="37"/>
    </row>
    <row r="489" spans="1:1" ht="15.75" customHeight="1" x14ac:dyDescent="0.2">
      <c r="A489" s="37"/>
    </row>
    <row r="490" spans="1:1" ht="15.75" customHeight="1" x14ac:dyDescent="0.2">
      <c r="A490" s="37"/>
    </row>
    <row r="491" spans="1:1" ht="15.75" customHeight="1" x14ac:dyDescent="0.2">
      <c r="A491" s="37"/>
    </row>
    <row r="492" spans="1:1" ht="15.75" customHeight="1" x14ac:dyDescent="0.2">
      <c r="A492" s="37"/>
    </row>
    <row r="493" spans="1:1" ht="15.75" customHeight="1" x14ac:dyDescent="0.2">
      <c r="A493" s="37"/>
    </row>
    <row r="494" spans="1:1" ht="15.75" customHeight="1" x14ac:dyDescent="0.2">
      <c r="A494" s="37"/>
    </row>
    <row r="495" spans="1:1" ht="15.75" customHeight="1" x14ac:dyDescent="0.2">
      <c r="A495" s="37"/>
    </row>
    <row r="496" spans="1:1" ht="15.75" customHeight="1" x14ac:dyDescent="0.2">
      <c r="A496" s="37"/>
    </row>
    <row r="497" spans="1:1" ht="15.75" customHeight="1" x14ac:dyDescent="0.2">
      <c r="A497" s="37"/>
    </row>
    <row r="498" spans="1:1" ht="15.75" customHeight="1" x14ac:dyDescent="0.2">
      <c r="A498" s="37"/>
    </row>
    <row r="499" spans="1:1" ht="15.75" customHeight="1" x14ac:dyDescent="0.2">
      <c r="A499" s="37"/>
    </row>
    <row r="500" spans="1:1" ht="15.75" customHeight="1" x14ac:dyDescent="0.2">
      <c r="A500" s="37"/>
    </row>
    <row r="501" spans="1:1" ht="15.75" customHeight="1" x14ac:dyDescent="0.2">
      <c r="A501" s="37"/>
    </row>
    <row r="502" spans="1:1" ht="15.75" customHeight="1" x14ac:dyDescent="0.2">
      <c r="A502" s="37"/>
    </row>
    <row r="503" spans="1:1" ht="15.75" customHeight="1" x14ac:dyDescent="0.2">
      <c r="A503" s="37"/>
    </row>
    <row r="504" spans="1:1" ht="15.75" customHeight="1" x14ac:dyDescent="0.2">
      <c r="A504" s="37"/>
    </row>
    <row r="505" spans="1:1" ht="15.75" customHeight="1" x14ac:dyDescent="0.2">
      <c r="A505" s="37"/>
    </row>
    <row r="506" spans="1:1" ht="15.75" customHeight="1" x14ac:dyDescent="0.2">
      <c r="A506" s="37"/>
    </row>
    <row r="507" spans="1:1" ht="15.75" customHeight="1" x14ac:dyDescent="0.2">
      <c r="A507" s="37"/>
    </row>
    <row r="508" spans="1:1" ht="15.75" customHeight="1" x14ac:dyDescent="0.2">
      <c r="A508" s="37"/>
    </row>
    <row r="509" spans="1:1" ht="15.75" customHeight="1" x14ac:dyDescent="0.2">
      <c r="A509" s="37"/>
    </row>
    <row r="510" spans="1:1" ht="15.75" customHeight="1" x14ac:dyDescent="0.2">
      <c r="A510" s="37"/>
    </row>
    <row r="511" spans="1:1" ht="15.75" customHeight="1" x14ac:dyDescent="0.2">
      <c r="A511" s="37"/>
    </row>
    <row r="512" spans="1:1" ht="15.75" customHeight="1" x14ac:dyDescent="0.2">
      <c r="A512" s="37"/>
    </row>
    <row r="513" spans="1:1" ht="15.75" customHeight="1" x14ac:dyDescent="0.2">
      <c r="A513" s="37"/>
    </row>
    <row r="514" spans="1:1" ht="15.75" customHeight="1" x14ac:dyDescent="0.2">
      <c r="A514" s="37"/>
    </row>
    <row r="515" spans="1:1" ht="15.75" customHeight="1" x14ac:dyDescent="0.2">
      <c r="A515" s="37"/>
    </row>
    <row r="516" spans="1:1" ht="15.75" customHeight="1" x14ac:dyDescent="0.2">
      <c r="A516" s="37"/>
    </row>
    <row r="517" spans="1:1" ht="15.75" customHeight="1" x14ac:dyDescent="0.2">
      <c r="A517" s="37"/>
    </row>
    <row r="518" spans="1:1" ht="15.75" customHeight="1" x14ac:dyDescent="0.2">
      <c r="A518" s="37"/>
    </row>
    <row r="519" spans="1:1" ht="15.75" customHeight="1" x14ac:dyDescent="0.2">
      <c r="A519" s="37"/>
    </row>
    <row r="520" spans="1:1" ht="15.75" customHeight="1" x14ac:dyDescent="0.2">
      <c r="A520" s="37"/>
    </row>
    <row r="521" spans="1:1" ht="15.75" customHeight="1" x14ac:dyDescent="0.2">
      <c r="A521" s="37"/>
    </row>
    <row r="522" spans="1:1" ht="15.75" customHeight="1" x14ac:dyDescent="0.2">
      <c r="A522" s="37"/>
    </row>
    <row r="523" spans="1:1" ht="15.75" customHeight="1" x14ac:dyDescent="0.2">
      <c r="A523" s="37"/>
    </row>
    <row r="524" spans="1:1" ht="15.75" customHeight="1" x14ac:dyDescent="0.2">
      <c r="A524" s="37"/>
    </row>
    <row r="525" spans="1:1" ht="15.75" customHeight="1" x14ac:dyDescent="0.2">
      <c r="A525" s="37"/>
    </row>
    <row r="526" spans="1:1" ht="15.75" customHeight="1" x14ac:dyDescent="0.2">
      <c r="A526" s="37"/>
    </row>
    <row r="527" spans="1:1" ht="15.75" customHeight="1" x14ac:dyDescent="0.2">
      <c r="A527" s="37"/>
    </row>
    <row r="528" spans="1:1" ht="15.75" customHeight="1" x14ac:dyDescent="0.2">
      <c r="A528" s="37"/>
    </row>
    <row r="529" spans="1:1" ht="15.75" customHeight="1" x14ac:dyDescent="0.2">
      <c r="A529" s="37"/>
    </row>
    <row r="530" spans="1:1" ht="15.75" customHeight="1" x14ac:dyDescent="0.2">
      <c r="A530" s="37"/>
    </row>
    <row r="531" spans="1:1" ht="15.75" customHeight="1" x14ac:dyDescent="0.2">
      <c r="A531" s="37"/>
    </row>
    <row r="532" spans="1:1" ht="15.75" customHeight="1" x14ac:dyDescent="0.2">
      <c r="A532" s="37"/>
    </row>
    <row r="533" spans="1:1" ht="15.75" customHeight="1" x14ac:dyDescent="0.2">
      <c r="A533" s="37"/>
    </row>
    <row r="534" spans="1:1" ht="15.75" customHeight="1" x14ac:dyDescent="0.2">
      <c r="A534" s="37"/>
    </row>
    <row r="535" spans="1:1" ht="15.75" customHeight="1" x14ac:dyDescent="0.2">
      <c r="A535" s="37"/>
    </row>
    <row r="536" spans="1:1" ht="15.75" customHeight="1" x14ac:dyDescent="0.2">
      <c r="A536" s="37"/>
    </row>
    <row r="537" spans="1:1" ht="15.75" customHeight="1" x14ac:dyDescent="0.2">
      <c r="A537" s="37"/>
    </row>
    <row r="538" spans="1:1" ht="15.75" customHeight="1" x14ac:dyDescent="0.2">
      <c r="A538" s="37"/>
    </row>
    <row r="539" spans="1:1" ht="15.75" customHeight="1" x14ac:dyDescent="0.2">
      <c r="A539" s="37"/>
    </row>
    <row r="540" spans="1:1" ht="15.75" customHeight="1" x14ac:dyDescent="0.2">
      <c r="A540" s="37"/>
    </row>
    <row r="541" spans="1:1" ht="15.75" customHeight="1" x14ac:dyDescent="0.2">
      <c r="A541" s="37"/>
    </row>
    <row r="542" spans="1:1" ht="15.75" customHeight="1" x14ac:dyDescent="0.2">
      <c r="A542" s="37"/>
    </row>
    <row r="543" spans="1:1" ht="15.75" customHeight="1" x14ac:dyDescent="0.2">
      <c r="A543" s="37"/>
    </row>
    <row r="544" spans="1:1" ht="15.75" customHeight="1" x14ac:dyDescent="0.2">
      <c r="A544" s="37"/>
    </row>
    <row r="545" spans="1:1" ht="15.75" customHeight="1" x14ac:dyDescent="0.2">
      <c r="A545" s="37"/>
    </row>
    <row r="546" spans="1:1" ht="15.75" customHeight="1" x14ac:dyDescent="0.2">
      <c r="A546" s="37"/>
    </row>
    <row r="547" spans="1:1" ht="15.75" customHeight="1" x14ac:dyDescent="0.2">
      <c r="A547" s="37"/>
    </row>
    <row r="548" spans="1:1" ht="15.75" customHeight="1" x14ac:dyDescent="0.2">
      <c r="A548" s="37"/>
    </row>
    <row r="549" spans="1:1" ht="15.75" customHeight="1" x14ac:dyDescent="0.2">
      <c r="A549" s="37"/>
    </row>
    <row r="550" spans="1:1" ht="15.75" customHeight="1" x14ac:dyDescent="0.2">
      <c r="A550" s="37"/>
    </row>
    <row r="551" spans="1:1" ht="15.75" customHeight="1" x14ac:dyDescent="0.2">
      <c r="A551" s="37"/>
    </row>
    <row r="552" spans="1:1" ht="15.75" customHeight="1" x14ac:dyDescent="0.2">
      <c r="A552" s="37"/>
    </row>
    <row r="553" spans="1:1" ht="15.75" customHeight="1" x14ac:dyDescent="0.2">
      <c r="A553" s="37"/>
    </row>
    <row r="554" spans="1:1" ht="15.75" customHeight="1" x14ac:dyDescent="0.2">
      <c r="A554" s="37"/>
    </row>
    <row r="555" spans="1:1" ht="15.75" customHeight="1" x14ac:dyDescent="0.2">
      <c r="A555" s="37"/>
    </row>
    <row r="556" spans="1:1" ht="15.75" customHeight="1" x14ac:dyDescent="0.2">
      <c r="A556" s="37"/>
    </row>
    <row r="557" spans="1:1" ht="15.75" customHeight="1" x14ac:dyDescent="0.2">
      <c r="A557" s="37"/>
    </row>
    <row r="558" spans="1:1" ht="15.75" customHeight="1" x14ac:dyDescent="0.2">
      <c r="A558" s="37"/>
    </row>
    <row r="559" spans="1:1" ht="15.75" customHeight="1" x14ac:dyDescent="0.2">
      <c r="A559" s="37"/>
    </row>
    <row r="560" spans="1:1" ht="15.75" customHeight="1" x14ac:dyDescent="0.2">
      <c r="A560" s="37"/>
    </row>
    <row r="561" spans="1:1" ht="15.75" customHeight="1" x14ac:dyDescent="0.2">
      <c r="A561" s="37"/>
    </row>
    <row r="562" spans="1:1" ht="15.75" customHeight="1" x14ac:dyDescent="0.2">
      <c r="A562" s="37"/>
    </row>
    <row r="563" spans="1:1" ht="15.75" customHeight="1" x14ac:dyDescent="0.2">
      <c r="A563" s="37"/>
    </row>
    <row r="564" spans="1:1" ht="15.75" customHeight="1" x14ac:dyDescent="0.2">
      <c r="A564" s="37"/>
    </row>
    <row r="565" spans="1:1" ht="15.75" customHeight="1" x14ac:dyDescent="0.2">
      <c r="A565" s="37"/>
    </row>
    <row r="566" spans="1:1" ht="15.75" customHeight="1" x14ac:dyDescent="0.2">
      <c r="A566" s="37"/>
    </row>
    <row r="567" spans="1:1" ht="15.75" customHeight="1" x14ac:dyDescent="0.2">
      <c r="A567" s="37"/>
    </row>
    <row r="568" spans="1:1" ht="15.75" customHeight="1" x14ac:dyDescent="0.2">
      <c r="A568" s="37"/>
    </row>
    <row r="569" spans="1:1" ht="15.75" customHeight="1" x14ac:dyDescent="0.2">
      <c r="A569" s="37"/>
    </row>
    <row r="570" spans="1:1" ht="15.75" customHeight="1" x14ac:dyDescent="0.2">
      <c r="A570" s="37"/>
    </row>
    <row r="571" spans="1:1" ht="15.75" customHeight="1" x14ac:dyDescent="0.2">
      <c r="A571" s="37"/>
    </row>
    <row r="572" spans="1:1" ht="15.75" customHeight="1" x14ac:dyDescent="0.2">
      <c r="A572" s="37"/>
    </row>
    <row r="573" spans="1:1" ht="15.75" customHeight="1" x14ac:dyDescent="0.2">
      <c r="A573" s="37"/>
    </row>
    <row r="574" spans="1:1" ht="15.75" customHeight="1" x14ac:dyDescent="0.2">
      <c r="A574" s="37"/>
    </row>
    <row r="575" spans="1:1" ht="15.75" customHeight="1" x14ac:dyDescent="0.2">
      <c r="A575" s="37"/>
    </row>
    <row r="576" spans="1:1" ht="15.75" customHeight="1" x14ac:dyDescent="0.2">
      <c r="A576" s="37"/>
    </row>
    <row r="577" spans="1:1" ht="15.75" customHeight="1" x14ac:dyDescent="0.2">
      <c r="A577" s="37"/>
    </row>
    <row r="578" spans="1:1" ht="15.75" customHeight="1" x14ac:dyDescent="0.2">
      <c r="A578" s="37"/>
    </row>
    <row r="579" spans="1:1" ht="15.75" customHeight="1" x14ac:dyDescent="0.2">
      <c r="A579" s="37"/>
    </row>
    <row r="580" spans="1:1" ht="15.75" customHeight="1" x14ac:dyDescent="0.2">
      <c r="A580" s="37"/>
    </row>
    <row r="581" spans="1:1" ht="15.75" customHeight="1" x14ac:dyDescent="0.2">
      <c r="A581" s="37"/>
    </row>
    <row r="582" spans="1:1" ht="15.75" customHeight="1" x14ac:dyDescent="0.2">
      <c r="A582" s="37"/>
    </row>
    <row r="583" spans="1:1" ht="15.75" customHeight="1" x14ac:dyDescent="0.2">
      <c r="A583" s="37"/>
    </row>
    <row r="584" spans="1:1" ht="15.75" customHeight="1" x14ac:dyDescent="0.2">
      <c r="A584" s="37"/>
    </row>
    <row r="585" spans="1:1" ht="15.75" customHeight="1" x14ac:dyDescent="0.2">
      <c r="A585" s="37"/>
    </row>
    <row r="586" spans="1:1" ht="15.75" customHeight="1" x14ac:dyDescent="0.2">
      <c r="A586" s="37"/>
    </row>
    <row r="587" spans="1:1" ht="15.75" customHeight="1" x14ac:dyDescent="0.2">
      <c r="A587" s="37"/>
    </row>
    <row r="588" spans="1:1" ht="15.75" customHeight="1" x14ac:dyDescent="0.2">
      <c r="A588" s="37"/>
    </row>
    <row r="589" spans="1:1" ht="15.75" customHeight="1" x14ac:dyDescent="0.2">
      <c r="A589" s="37"/>
    </row>
    <row r="590" spans="1:1" ht="15.75" customHeight="1" x14ac:dyDescent="0.2">
      <c r="A590" s="37"/>
    </row>
    <row r="591" spans="1:1" ht="15.75" customHeight="1" x14ac:dyDescent="0.2">
      <c r="A591" s="37"/>
    </row>
    <row r="592" spans="1:1" ht="15.75" customHeight="1" x14ac:dyDescent="0.2">
      <c r="A592" s="37"/>
    </row>
    <row r="593" spans="1:1" ht="15.75" customHeight="1" x14ac:dyDescent="0.2">
      <c r="A593" s="37"/>
    </row>
    <row r="594" spans="1:1" ht="15.75" customHeight="1" x14ac:dyDescent="0.2">
      <c r="A594" s="37"/>
    </row>
    <row r="595" spans="1:1" ht="15.75" customHeight="1" x14ac:dyDescent="0.2">
      <c r="A595" s="37"/>
    </row>
    <row r="596" spans="1:1" ht="15.75" customHeight="1" x14ac:dyDescent="0.2">
      <c r="A596" s="37"/>
    </row>
    <row r="597" spans="1:1" ht="15.75" customHeight="1" x14ac:dyDescent="0.2">
      <c r="A597" s="37"/>
    </row>
    <row r="598" spans="1:1" ht="15.75" customHeight="1" x14ac:dyDescent="0.2">
      <c r="A598" s="37"/>
    </row>
    <row r="599" spans="1:1" ht="15.75" customHeight="1" x14ac:dyDescent="0.2">
      <c r="A599" s="37"/>
    </row>
    <row r="600" spans="1:1" ht="15.75" customHeight="1" x14ac:dyDescent="0.2">
      <c r="A600" s="37"/>
    </row>
    <row r="601" spans="1:1" ht="15.75" customHeight="1" x14ac:dyDescent="0.2">
      <c r="A601" s="37"/>
    </row>
    <row r="602" spans="1:1" ht="15.75" customHeight="1" x14ac:dyDescent="0.2">
      <c r="A602" s="37"/>
    </row>
    <row r="603" spans="1:1" ht="15.75" customHeight="1" x14ac:dyDescent="0.2">
      <c r="A603" s="37"/>
    </row>
    <row r="604" spans="1:1" ht="15.75" customHeight="1" x14ac:dyDescent="0.2">
      <c r="A604" s="37"/>
    </row>
    <row r="605" spans="1:1" ht="15.75" customHeight="1" x14ac:dyDescent="0.2">
      <c r="A605" s="37"/>
    </row>
    <row r="606" spans="1:1" ht="15.75" customHeight="1" x14ac:dyDescent="0.2">
      <c r="A606" s="37"/>
    </row>
    <row r="607" spans="1:1" ht="15.75" customHeight="1" x14ac:dyDescent="0.2">
      <c r="A607" s="37"/>
    </row>
    <row r="608" spans="1:1" ht="15.75" customHeight="1" x14ac:dyDescent="0.2">
      <c r="A608" s="37"/>
    </row>
    <row r="609" spans="1:1" ht="15.75" customHeight="1" x14ac:dyDescent="0.2">
      <c r="A609" s="37"/>
    </row>
    <row r="610" spans="1:1" ht="15.75" customHeight="1" x14ac:dyDescent="0.2">
      <c r="A610" s="37"/>
    </row>
    <row r="611" spans="1:1" ht="15.75" customHeight="1" x14ac:dyDescent="0.2">
      <c r="A611" s="37"/>
    </row>
    <row r="612" spans="1:1" ht="15.75" customHeight="1" x14ac:dyDescent="0.2">
      <c r="A612" s="37"/>
    </row>
    <row r="613" spans="1:1" ht="15.75" customHeight="1" x14ac:dyDescent="0.2">
      <c r="A613" s="37"/>
    </row>
    <row r="614" spans="1:1" ht="15.75" customHeight="1" x14ac:dyDescent="0.2">
      <c r="A614" s="37"/>
    </row>
    <row r="615" spans="1:1" ht="15.75" customHeight="1" x14ac:dyDescent="0.2">
      <c r="A615" s="37"/>
    </row>
    <row r="616" spans="1:1" ht="15.75" customHeight="1" x14ac:dyDescent="0.2">
      <c r="A616" s="37"/>
    </row>
    <row r="617" spans="1:1" ht="15.75" customHeight="1" x14ac:dyDescent="0.2">
      <c r="A617" s="37"/>
    </row>
    <row r="618" spans="1:1" ht="15.75" customHeight="1" x14ac:dyDescent="0.2">
      <c r="A618" s="37"/>
    </row>
    <row r="619" spans="1:1" ht="15.75" customHeight="1" x14ac:dyDescent="0.2">
      <c r="A619" s="37"/>
    </row>
    <row r="620" spans="1:1" ht="15.75" customHeight="1" x14ac:dyDescent="0.2">
      <c r="A620" s="37"/>
    </row>
    <row r="621" spans="1:1" ht="15.75" customHeight="1" x14ac:dyDescent="0.2">
      <c r="A621" s="37"/>
    </row>
    <row r="622" spans="1:1" ht="15.75" customHeight="1" x14ac:dyDescent="0.2">
      <c r="A622" s="37"/>
    </row>
    <row r="623" spans="1:1" ht="15.75" customHeight="1" x14ac:dyDescent="0.2">
      <c r="A623" s="37"/>
    </row>
    <row r="624" spans="1:1" ht="15.75" customHeight="1" x14ac:dyDescent="0.2">
      <c r="A624" s="37"/>
    </row>
    <row r="625" spans="1:1" ht="15.75" customHeight="1" x14ac:dyDescent="0.2">
      <c r="A625" s="37"/>
    </row>
    <row r="626" spans="1:1" ht="15.75" customHeight="1" x14ac:dyDescent="0.2">
      <c r="A626" s="37"/>
    </row>
    <row r="627" spans="1:1" ht="15.75" customHeight="1" x14ac:dyDescent="0.2">
      <c r="A627" s="37"/>
    </row>
    <row r="628" spans="1:1" ht="15.75" customHeight="1" x14ac:dyDescent="0.2">
      <c r="A628" s="37"/>
    </row>
    <row r="629" spans="1:1" ht="15.75" customHeight="1" x14ac:dyDescent="0.2">
      <c r="A629" s="37"/>
    </row>
    <row r="630" spans="1:1" ht="15.75" customHeight="1" x14ac:dyDescent="0.2">
      <c r="A630" s="37"/>
    </row>
    <row r="631" spans="1:1" ht="15.75" customHeight="1" x14ac:dyDescent="0.2">
      <c r="A631" s="37"/>
    </row>
    <row r="632" spans="1:1" ht="15.75" customHeight="1" x14ac:dyDescent="0.2">
      <c r="A632" s="37"/>
    </row>
    <row r="633" spans="1:1" ht="15.75" customHeight="1" x14ac:dyDescent="0.2">
      <c r="A633" s="37"/>
    </row>
    <row r="634" spans="1:1" ht="15.75" customHeight="1" x14ac:dyDescent="0.2">
      <c r="A634" s="37"/>
    </row>
    <row r="635" spans="1:1" ht="15.75" customHeight="1" x14ac:dyDescent="0.2">
      <c r="A635" s="37"/>
    </row>
    <row r="636" spans="1:1" ht="15.75" customHeight="1" x14ac:dyDescent="0.2">
      <c r="A636" s="37"/>
    </row>
    <row r="637" spans="1:1" ht="15.75" customHeight="1" x14ac:dyDescent="0.2">
      <c r="A637" s="37"/>
    </row>
    <row r="638" spans="1:1" ht="15.75" customHeight="1" x14ac:dyDescent="0.2">
      <c r="A638" s="37"/>
    </row>
    <row r="639" spans="1:1" ht="15.75" customHeight="1" x14ac:dyDescent="0.2">
      <c r="A639" s="37"/>
    </row>
    <row r="640" spans="1:1" ht="15.75" customHeight="1" x14ac:dyDescent="0.2">
      <c r="A640" s="37"/>
    </row>
    <row r="641" spans="1:1" ht="15.75" customHeight="1" x14ac:dyDescent="0.2">
      <c r="A641" s="37"/>
    </row>
    <row r="642" spans="1:1" ht="15.75" customHeight="1" x14ac:dyDescent="0.2">
      <c r="A642" s="37"/>
    </row>
    <row r="643" spans="1:1" ht="15.75" customHeight="1" x14ac:dyDescent="0.2">
      <c r="A643" s="37"/>
    </row>
    <row r="644" spans="1:1" ht="15.75" customHeight="1" x14ac:dyDescent="0.2">
      <c r="A644" s="37"/>
    </row>
    <row r="645" spans="1:1" ht="15.75" customHeight="1" x14ac:dyDescent="0.2">
      <c r="A645" s="37"/>
    </row>
    <row r="646" spans="1:1" ht="15.75" customHeight="1" x14ac:dyDescent="0.2">
      <c r="A646" s="37"/>
    </row>
    <row r="647" spans="1:1" ht="15.75" customHeight="1" x14ac:dyDescent="0.2">
      <c r="A647" s="37"/>
    </row>
    <row r="648" spans="1:1" ht="15.75" customHeight="1" x14ac:dyDescent="0.2">
      <c r="A648" s="37"/>
    </row>
    <row r="649" spans="1:1" ht="15.75" customHeight="1" x14ac:dyDescent="0.2">
      <c r="A649" s="37"/>
    </row>
    <row r="650" spans="1:1" ht="15.75" customHeight="1" x14ac:dyDescent="0.2">
      <c r="A650" s="37"/>
    </row>
    <row r="651" spans="1:1" ht="15.75" customHeight="1" x14ac:dyDescent="0.2">
      <c r="A651" s="37"/>
    </row>
    <row r="652" spans="1:1" ht="15.75" customHeight="1" x14ac:dyDescent="0.2">
      <c r="A652" s="37"/>
    </row>
    <row r="653" spans="1:1" ht="15.75" customHeight="1" x14ac:dyDescent="0.2">
      <c r="A653" s="37"/>
    </row>
    <row r="654" spans="1:1" ht="15.75" customHeight="1" x14ac:dyDescent="0.2">
      <c r="A654" s="37"/>
    </row>
    <row r="655" spans="1:1" ht="15.75" customHeight="1" x14ac:dyDescent="0.2">
      <c r="A655" s="37"/>
    </row>
    <row r="656" spans="1:1" ht="15.75" customHeight="1" x14ac:dyDescent="0.2">
      <c r="A656" s="37"/>
    </row>
    <row r="657" spans="1:1" ht="15.75" customHeight="1" x14ac:dyDescent="0.2">
      <c r="A657" s="37"/>
    </row>
    <row r="658" spans="1:1" ht="15.75" customHeight="1" x14ac:dyDescent="0.2">
      <c r="A658" s="37"/>
    </row>
    <row r="659" spans="1:1" ht="15.75" customHeight="1" x14ac:dyDescent="0.2">
      <c r="A659" s="37"/>
    </row>
    <row r="660" spans="1:1" ht="15.75" customHeight="1" x14ac:dyDescent="0.2">
      <c r="A660" s="37"/>
    </row>
    <row r="661" spans="1:1" ht="15.75" customHeight="1" x14ac:dyDescent="0.2">
      <c r="A661" s="37"/>
    </row>
    <row r="662" spans="1:1" ht="15.75" customHeight="1" x14ac:dyDescent="0.2">
      <c r="A662" s="37"/>
    </row>
    <row r="663" spans="1:1" ht="15.75" customHeight="1" x14ac:dyDescent="0.2">
      <c r="A663" s="37"/>
    </row>
    <row r="664" spans="1:1" ht="15.75" customHeight="1" x14ac:dyDescent="0.2">
      <c r="A664" s="37"/>
    </row>
    <row r="665" spans="1:1" ht="15.75" customHeight="1" x14ac:dyDescent="0.2">
      <c r="A665" s="37"/>
    </row>
    <row r="666" spans="1:1" ht="15.75" customHeight="1" x14ac:dyDescent="0.2">
      <c r="A666" s="37"/>
    </row>
    <row r="667" spans="1:1" ht="15.75" customHeight="1" x14ac:dyDescent="0.2">
      <c r="A667" s="37"/>
    </row>
    <row r="668" spans="1:1" ht="15.75" customHeight="1" x14ac:dyDescent="0.2">
      <c r="A668" s="37"/>
    </row>
    <row r="669" spans="1:1" ht="15.75" customHeight="1" x14ac:dyDescent="0.2">
      <c r="A669" s="37"/>
    </row>
    <row r="670" spans="1:1" ht="15.75" customHeight="1" x14ac:dyDescent="0.2">
      <c r="A670" s="37"/>
    </row>
    <row r="671" spans="1:1" ht="15.75" customHeight="1" x14ac:dyDescent="0.2">
      <c r="A671" s="37"/>
    </row>
    <row r="672" spans="1:1" ht="15.75" customHeight="1" x14ac:dyDescent="0.2">
      <c r="A672" s="37"/>
    </row>
    <row r="673" spans="1:1" ht="15.75" customHeight="1" x14ac:dyDescent="0.2">
      <c r="A673" s="37"/>
    </row>
    <row r="674" spans="1:1" ht="15.75" customHeight="1" x14ac:dyDescent="0.2">
      <c r="A674" s="37"/>
    </row>
    <row r="675" spans="1:1" ht="15.75" customHeight="1" x14ac:dyDescent="0.2">
      <c r="A675" s="37"/>
    </row>
    <row r="676" spans="1:1" ht="15.75" customHeight="1" x14ac:dyDescent="0.2">
      <c r="A676" s="37"/>
    </row>
    <row r="677" spans="1:1" ht="15.75" customHeight="1" x14ac:dyDescent="0.2">
      <c r="A677" s="37"/>
    </row>
    <row r="678" spans="1:1" ht="15.75" customHeight="1" x14ac:dyDescent="0.2">
      <c r="A678" s="37"/>
    </row>
    <row r="679" spans="1:1" ht="15.75" customHeight="1" x14ac:dyDescent="0.2">
      <c r="A679" s="37"/>
    </row>
    <row r="680" spans="1:1" ht="15.75" customHeight="1" x14ac:dyDescent="0.2">
      <c r="A680" s="37"/>
    </row>
    <row r="681" spans="1:1" ht="15.75" customHeight="1" x14ac:dyDescent="0.2">
      <c r="A681" s="37"/>
    </row>
    <row r="682" spans="1:1" ht="15.75" customHeight="1" x14ac:dyDescent="0.2">
      <c r="A682" s="37"/>
    </row>
    <row r="683" spans="1:1" ht="15.75" customHeight="1" x14ac:dyDescent="0.2">
      <c r="A683" s="37"/>
    </row>
    <row r="684" spans="1:1" ht="15.75" customHeight="1" x14ac:dyDescent="0.2">
      <c r="A684" s="37"/>
    </row>
    <row r="685" spans="1:1" ht="15.75" customHeight="1" x14ac:dyDescent="0.2">
      <c r="A685" s="37"/>
    </row>
    <row r="686" spans="1:1" ht="15.75" customHeight="1" x14ac:dyDescent="0.2">
      <c r="A686" s="37"/>
    </row>
    <row r="687" spans="1:1" ht="15.75" customHeight="1" x14ac:dyDescent="0.2">
      <c r="A687" s="37"/>
    </row>
    <row r="688" spans="1:1" ht="15.75" customHeight="1" x14ac:dyDescent="0.2">
      <c r="A688" s="37"/>
    </row>
    <row r="689" spans="1:1" ht="15.75" customHeight="1" x14ac:dyDescent="0.2">
      <c r="A689" s="37"/>
    </row>
    <row r="690" spans="1:1" ht="15.75" customHeight="1" x14ac:dyDescent="0.2">
      <c r="A690" s="37"/>
    </row>
    <row r="691" spans="1:1" ht="15.75" customHeight="1" x14ac:dyDescent="0.2">
      <c r="A691" s="37"/>
    </row>
    <row r="692" spans="1:1" ht="15.75" customHeight="1" x14ac:dyDescent="0.2">
      <c r="A692" s="37"/>
    </row>
    <row r="693" spans="1:1" ht="15.75" customHeight="1" x14ac:dyDescent="0.2">
      <c r="A693" s="37"/>
    </row>
    <row r="694" spans="1:1" ht="15.75" customHeight="1" x14ac:dyDescent="0.2">
      <c r="A694" s="37"/>
    </row>
    <row r="695" spans="1:1" ht="15.75" customHeight="1" x14ac:dyDescent="0.2">
      <c r="A695" s="37"/>
    </row>
    <row r="696" spans="1:1" ht="15.75" customHeight="1" x14ac:dyDescent="0.2">
      <c r="A696" s="37"/>
    </row>
    <row r="697" spans="1:1" ht="15.75" customHeight="1" x14ac:dyDescent="0.2">
      <c r="A697" s="37"/>
    </row>
    <row r="698" spans="1:1" ht="15.75" customHeight="1" x14ac:dyDescent="0.2">
      <c r="A698" s="37"/>
    </row>
    <row r="699" spans="1:1" ht="15.75" customHeight="1" x14ac:dyDescent="0.2">
      <c r="A699" s="37"/>
    </row>
    <row r="700" spans="1:1" ht="15.75" customHeight="1" x14ac:dyDescent="0.2">
      <c r="A700" s="37"/>
    </row>
    <row r="701" spans="1:1" ht="15.75" customHeight="1" x14ac:dyDescent="0.2">
      <c r="A701" s="37"/>
    </row>
    <row r="702" spans="1:1" ht="15.75" customHeight="1" x14ac:dyDescent="0.2">
      <c r="A702" s="37"/>
    </row>
    <row r="703" spans="1:1" ht="15.75" customHeight="1" x14ac:dyDescent="0.2">
      <c r="A703" s="37"/>
    </row>
    <row r="704" spans="1:1" ht="15.75" customHeight="1" x14ac:dyDescent="0.2">
      <c r="A704" s="37"/>
    </row>
    <row r="705" spans="1:1" ht="15.75" customHeight="1" x14ac:dyDescent="0.2">
      <c r="A705" s="37"/>
    </row>
    <row r="706" spans="1:1" ht="15.75" customHeight="1" x14ac:dyDescent="0.2">
      <c r="A706" s="37"/>
    </row>
    <row r="707" spans="1:1" ht="15.75" customHeight="1" x14ac:dyDescent="0.2">
      <c r="A707" s="37"/>
    </row>
    <row r="708" spans="1:1" ht="15.75" customHeight="1" x14ac:dyDescent="0.2">
      <c r="A708" s="37"/>
    </row>
    <row r="709" spans="1:1" ht="15.75" customHeight="1" x14ac:dyDescent="0.2">
      <c r="A709" s="37"/>
    </row>
    <row r="710" spans="1:1" ht="15.75" customHeight="1" x14ac:dyDescent="0.2">
      <c r="A710" s="37"/>
    </row>
    <row r="711" spans="1:1" ht="15.75" customHeight="1" x14ac:dyDescent="0.2">
      <c r="A711" s="37"/>
    </row>
    <row r="712" spans="1:1" ht="15.75" customHeight="1" x14ac:dyDescent="0.2">
      <c r="A712" s="37"/>
    </row>
    <row r="713" spans="1:1" ht="15.75" customHeight="1" x14ac:dyDescent="0.2">
      <c r="A713" s="37"/>
    </row>
    <row r="714" spans="1:1" ht="15.75" customHeight="1" x14ac:dyDescent="0.2">
      <c r="A714" s="37"/>
    </row>
    <row r="715" spans="1:1" ht="15.75" customHeight="1" x14ac:dyDescent="0.2">
      <c r="A715" s="37"/>
    </row>
    <row r="716" spans="1:1" ht="15.75" customHeight="1" x14ac:dyDescent="0.2">
      <c r="A716" s="37"/>
    </row>
    <row r="717" spans="1:1" ht="15.75" customHeight="1" x14ac:dyDescent="0.2">
      <c r="A717" s="37"/>
    </row>
    <row r="718" spans="1:1" ht="15.75" customHeight="1" x14ac:dyDescent="0.2">
      <c r="A718" s="37"/>
    </row>
    <row r="719" spans="1:1" ht="15.75" customHeight="1" x14ac:dyDescent="0.2">
      <c r="A719" s="37"/>
    </row>
    <row r="720" spans="1:1" ht="15.75" customHeight="1" x14ac:dyDescent="0.2">
      <c r="A720" s="37"/>
    </row>
    <row r="721" spans="1:1" ht="15.75" customHeight="1" x14ac:dyDescent="0.2">
      <c r="A721" s="37"/>
    </row>
    <row r="722" spans="1:1" ht="15.75" customHeight="1" x14ac:dyDescent="0.2">
      <c r="A722" s="37"/>
    </row>
    <row r="723" spans="1:1" ht="15.75" customHeight="1" x14ac:dyDescent="0.2">
      <c r="A723" s="37"/>
    </row>
    <row r="724" spans="1:1" ht="15.75" customHeight="1" x14ac:dyDescent="0.2">
      <c r="A724" s="37"/>
    </row>
    <row r="725" spans="1:1" ht="15.75" customHeight="1" x14ac:dyDescent="0.2">
      <c r="A725" s="37"/>
    </row>
    <row r="726" spans="1:1" ht="15.75" customHeight="1" x14ac:dyDescent="0.2">
      <c r="A726" s="37"/>
    </row>
    <row r="727" spans="1:1" ht="15.75" customHeight="1" x14ac:dyDescent="0.2">
      <c r="A727" s="37"/>
    </row>
    <row r="728" spans="1:1" ht="15.75" customHeight="1" x14ac:dyDescent="0.2">
      <c r="A728" s="37"/>
    </row>
    <row r="729" spans="1:1" ht="15.75" customHeight="1" x14ac:dyDescent="0.2">
      <c r="A729" s="37"/>
    </row>
    <row r="730" spans="1:1" ht="15.75" customHeight="1" x14ac:dyDescent="0.2">
      <c r="A730" s="37"/>
    </row>
    <row r="731" spans="1:1" ht="15.75" customHeight="1" x14ac:dyDescent="0.2">
      <c r="A731" s="37"/>
    </row>
    <row r="732" spans="1:1" ht="15.75" customHeight="1" x14ac:dyDescent="0.2">
      <c r="A732" s="37"/>
    </row>
    <row r="733" spans="1:1" ht="15.75" customHeight="1" x14ac:dyDescent="0.2">
      <c r="A733" s="37"/>
    </row>
    <row r="734" spans="1:1" ht="15.75" customHeight="1" x14ac:dyDescent="0.2">
      <c r="A734" s="37"/>
    </row>
    <row r="735" spans="1:1" ht="15.75" customHeight="1" x14ac:dyDescent="0.2">
      <c r="A735" s="37"/>
    </row>
    <row r="736" spans="1:1" ht="15.75" customHeight="1" x14ac:dyDescent="0.2">
      <c r="A736" s="37"/>
    </row>
    <row r="737" spans="1:1" ht="15.75" customHeight="1" x14ac:dyDescent="0.2">
      <c r="A737" s="37"/>
    </row>
    <row r="738" spans="1:1" ht="15.75" customHeight="1" x14ac:dyDescent="0.2">
      <c r="A738" s="37"/>
    </row>
    <row r="739" spans="1:1" ht="15.75" customHeight="1" x14ac:dyDescent="0.2">
      <c r="A739" s="37"/>
    </row>
    <row r="740" spans="1:1" ht="15.75" customHeight="1" x14ac:dyDescent="0.2">
      <c r="A740" s="37"/>
    </row>
    <row r="741" spans="1:1" ht="15.75" customHeight="1" x14ac:dyDescent="0.2">
      <c r="A741" s="37"/>
    </row>
    <row r="742" spans="1:1" ht="15.75" customHeight="1" x14ac:dyDescent="0.2">
      <c r="A742" s="37"/>
    </row>
    <row r="743" spans="1:1" ht="15.75" customHeight="1" x14ac:dyDescent="0.2">
      <c r="A743" s="37"/>
    </row>
    <row r="744" spans="1:1" ht="15.75" customHeight="1" x14ac:dyDescent="0.2">
      <c r="A744" s="37"/>
    </row>
    <row r="745" spans="1:1" ht="15.75" customHeight="1" x14ac:dyDescent="0.2">
      <c r="A745" s="37"/>
    </row>
    <row r="746" spans="1:1" ht="15.75" customHeight="1" x14ac:dyDescent="0.2">
      <c r="A746" s="37"/>
    </row>
    <row r="747" spans="1:1" ht="15.75" customHeight="1" x14ac:dyDescent="0.2">
      <c r="A747" s="37"/>
    </row>
    <row r="748" spans="1:1" ht="15.75" customHeight="1" x14ac:dyDescent="0.2">
      <c r="A748" s="37"/>
    </row>
    <row r="749" spans="1:1" ht="15.75" customHeight="1" x14ac:dyDescent="0.2">
      <c r="A749" s="37"/>
    </row>
    <row r="750" spans="1:1" ht="15.75" customHeight="1" x14ac:dyDescent="0.2">
      <c r="A750" s="37"/>
    </row>
    <row r="751" spans="1:1" ht="15.75" customHeight="1" x14ac:dyDescent="0.2">
      <c r="A751" s="37"/>
    </row>
    <row r="752" spans="1:1" ht="15.75" customHeight="1" x14ac:dyDescent="0.2">
      <c r="A752" s="37"/>
    </row>
    <row r="753" spans="1:1" ht="15.75" customHeight="1" x14ac:dyDescent="0.2">
      <c r="A753" s="37"/>
    </row>
    <row r="754" spans="1:1" ht="15.75" customHeight="1" x14ac:dyDescent="0.2">
      <c r="A754" s="37"/>
    </row>
    <row r="755" spans="1:1" ht="15.75" customHeight="1" x14ac:dyDescent="0.2">
      <c r="A755" s="37"/>
    </row>
    <row r="756" spans="1:1" ht="15.75" customHeight="1" x14ac:dyDescent="0.2">
      <c r="A756" s="37"/>
    </row>
    <row r="757" spans="1:1" ht="15.75" customHeight="1" x14ac:dyDescent="0.2">
      <c r="A757" s="37"/>
    </row>
    <row r="758" spans="1:1" ht="15.75" customHeight="1" x14ac:dyDescent="0.2">
      <c r="A758" s="37"/>
    </row>
    <row r="759" spans="1:1" ht="15.75" customHeight="1" x14ac:dyDescent="0.2">
      <c r="A759" s="37"/>
    </row>
    <row r="760" spans="1:1" ht="15.75" customHeight="1" x14ac:dyDescent="0.2">
      <c r="A760" s="37"/>
    </row>
    <row r="761" spans="1:1" ht="15.75" customHeight="1" x14ac:dyDescent="0.2">
      <c r="A761" s="37"/>
    </row>
    <row r="762" spans="1:1" ht="15.75" customHeight="1" x14ac:dyDescent="0.2">
      <c r="A762" s="37"/>
    </row>
    <row r="763" spans="1:1" ht="15.75" customHeight="1" x14ac:dyDescent="0.2">
      <c r="A763" s="37"/>
    </row>
    <row r="764" spans="1:1" ht="15.75" customHeight="1" x14ac:dyDescent="0.2">
      <c r="A764" s="37"/>
    </row>
    <row r="765" spans="1:1" ht="15.75" customHeight="1" x14ac:dyDescent="0.2">
      <c r="A765" s="37"/>
    </row>
    <row r="766" spans="1:1" ht="15.75" customHeight="1" x14ac:dyDescent="0.2">
      <c r="A766" s="37"/>
    </row>
    <row r="767" spans="1:1" ht="15.75" customHeight="1" x14ac:dyDescent="0.2">
      <c r="A767" s="37"/>
    </row>
    <row r="768" spans="1:1" ht="15.75" customHeight="1" x14ac:dyDescent="0.2">
      <c r="A768" s="37"/>
    </row>
    <row r="769" spans="1:1" ht="15.75" customHeight="1" x14ac:dyDescent="0.2">
      <c r="A769" s="37"/>
    </row>
    <row r="770" spans="1:1" ht="15.75" customHeight="1" x14ac:dyDescent="0.2">
      <c r="A770" s="37"/>
    </row>
    <row r="771" spans="1:1" ht="15.75" customHeight="1" x14ac:dyDescent="0.2">
      <c r="A771" s="37"/>
    </row>
    <row r="772" spans="1:1" ht="15.75" customHeight="1" x14ac:dyDescent="0.2">
      <c r="A772" s="37"/>
    </row>
    <row r="773" spans="1:1" ht="15.75" customHeight="1" x14ac:dyDescent="0.2">
      <c r="A773" s="37"/>
    </row>
    <row r="774" spans="1:1" ht="15.75" customHeight="1" x14ac:dyDescent="0.2">
      <c r="A774" s="37"/>
    </row>
    <row r="775" spans="1:1" ht="15.75" customHeight="1" x14ac:dyDescent="0.2">
      <c r="A775" s="37"/>
    </row>
    <row r="776" spans="1:1" ht="15.75" customHeight="1" x14ac:dyDescent="0.2">
      <c r="A776" s="37"/>
    </row>
    <row r="777" spans="1:1" ht="15.75" customHeight="1" x14ac:dyDescent="0.2">
      <c r="A777" s="37"/>
    </row>
    <row r="778" spans="1:1" ht="15.75" customHeight="1" x14ac:dyDescent="0.2">
      <c r="A778" s="37"/>
    </row>
    <row r="779" spans="1:1" ht="15.75" customHeight="1" x14ac:dyDescent="0.2">
      <c r="A779" s="37"/>
    </row>
    <row r="780" spans="1:1" ht="15.75" customHeight="1" x14ac:dyDescent="0.2">
      <c r="A780" s="37"/>
    </row>
    <row r="781" spans="1:1" ht="15.75" customHeight="1" x14ac:dyDescent="0.2">
      <c r="A781" s="37"/>
    </row>
    <row r="782" spans="1:1" ht="15.75" customHeight="1" x14ac:dyDescent="0.2">
      <c r="A782" s="37"/>
    </row>
    <row r="783" spans="1:1" ht="15.75" customHeight="1" x14ac:dyDescent="0.2">
      <c r="A783" s="37"/>
    </row>
    <row r="784" spans="1:1" ht="15.75" customHeight="1" x14ac:dyDescent="0.2">
      <c r="A784" s="37"/>
    </row>
    <row r="785" spans="1:1" ht="15.75" customHeight="1" x14ac:dyDescent="0.2">
      <c r="A785" s="37"/>
    </row>
    <row r="786" spans="1:1" ht="15.75" customHeight="1" x14ac:dyDescent="0.2">
      <c r="A786" s="37"/>
    </row>
    <row r="787" spans="1:1" ht="15.75" customHeight="1" x14ac:dyDescent="0.2">
      <c r="A787" s="37"/>
    </row>
    <row r="788" spans="1:1" ht="15.75" customHeight="1" x14ac:dyDescent="0.2">
      <c r="A788" s="37"/>
    </row>
    <row r="789" spans="1:1" ht="15.75" customHeight="1" x14ac:dyDescent="0.2">
      <c r="A789" s="37"/>
    </row>
    <row r="790" spans="1:1" ht="15.75" customHeight="1" x14ac:dyDescent="0.2">
      <c r="A790" s="37"/>
    </row>
    <row r="791" spans="1:1" ht="15.75" customHeight="1" x14ac:dyDescent="0.2">
      <c r="A791" s="37"/>
    </row>
    <row r="792" spans="1:1" ht="15.75" customHeight="1" x14ac:dyDescent="0.2">
      <c r="A792" s="37"/>
    </row>
    <row r="793" spans="1:1" ht="15.75" customHeight="1" x14ac:dyDescent="0.2">
      <c r="A793" s="37"/>
    </row>
    <row r="794" spans="1:1" ht="15.75" customHeight="1" x14ac:dyDescent="0.2">
      <c r="A794" s="37"/>
    </row>
    <row r="795" spans="1:1" ht="15.75" customHeight="1" x14ac:dyDescent="0.2">
      <c r="A795" s="37"/>
    </row>
    <row r="796" spans="1:1" ht="15.75" customHeight="1" x14ac:dyDescent="0.2">
      <c r="A796" s="37"/>
    </row>
    <row r="797" spans="1:1" ht="15.75" customHeight="1" x14ac:dyDescent="0.2">
      <c r="A797" s="37"/>
    </row>
    <row r="798" spans="1:1" ht="15.75" customHeight="1" x14ac:dyDescent="0.2">
      <c r="A798" s="37"/>
    </row>
    <row r="799" spans="1:1" ht="15.75" customHeight="1" x14ac:dyDescent="0.2">
      <c r="A799" s="37"/>
    </row>
    <row r="800" spans="1:1" ht="15.75" customHeight="1" x14ac:dyDescent="0.2">
      <c r="A800" s="37"/>
    </row>
    <row r="801" spans="1:1" ht="15.75" customHeight="1" x14ac:dyDescent="0.2">
      <c r="A801" s="37"/>
    </row>
    <row r="802" spans="1:1" ht="15.75" customHeight="1" x14ac:dyDescent="0.2">
      <c r="A802" s="37"/>
    </row>
    <row r="803" spans="1:1" ht="15.75" customHeight="1" x14ac:dyDescent="0.2">
      <c r="A803" s="37"/>
    </row>
    <row r="804" spans="1:1" ht="15.75" customHeight="1" x14ac:dyDescent="0.2">
      <c r="A804" s="37"/>
    </row>
    <row r="805" spans="1:1" ht="15.75" customHeight="1" x14ac:dyDescent="0.2">
      <c r="A805" s="37"/>
    </row>
    <row r="806" spans="1:1" ht="15.75" customHeight="1" x14ac:dyDescent="0.2">
      <c r="A806" s="37"/>
    </row>
    <row r="807" spans="1:1" ht="15.75" customHeight="1" x14ac:dyDescent="0.2">
      <c r="A807" s="37"/>
    </row>
    <row r="808" spans="1:1" ht="15.75" customHeight="1" x14ac:dyDescent="0.2">
      <c r="A808" s="37"/>
    </row>
    <row r="809" spans="1:1" ht="15.75" customHeight="1" x14ac:dyDescent="0.2">
      <c r="A809" s="37"/>
    </row>
    <row r="810" spans="1:1" ht="15.75" customHeight="1" x14ac:dyDescent="0.2">
      <c r="A810" s="37"/>
    </row>
    <row r="811" spans="1:1" ht="15.75" customHeight="1" x14ac:dyDescent="0.2">
      <c r="A811" s="37"/>
    </row>
    <row r="812" spans="1:1" ht="15.75" customHeight="1" x14ac:dyDescent="0.2">
      <c r="A812" s="37"/>
    </row>
    <row r="813" spans="1:1" ht="15.75" customHeight="1" x14ac:dyDescent="0.2">
      <c r="A813" s="37"/>
    </row>
    <row r="814" spans="1:1" ht="15.75" customHeight="1" x14ac:dyDescent="0.2">
      <c r="A814" s="37"/>
    </row>
    <row r="815" spans="1:1" ht="15.75" customHeight="1" x14ac:dyDescent="0.2">
      <c r="A815" s="37"/>
    </row>
    <row r="816" spans="1:1" ht="15.75" customHeight="1" x14ac:dyDescent="0.2">
      <c r="A816" s="37"/>
    </row>
    <row r="817" spans="1:1" ht="15.75" customHeight="1" x14ac:dyDescent="0.2">
      <c r="A817" s="37"/>
    </row>
    <row r="818" spans="1:1" ht="15.75" customHeight="1" x14ac:dyDescent="0.2">
      <c r="A818" s="37"/>
    </row>
    <row r="819" spans="1:1" ht="15.75" customHeight="1" x14ac:dyDescent="0.2">
      <c r="A819" s="37"/>
    </row>
    <row r="820" spans="1:1" ht="15.75" customHeight="1" x14ac:dyDescent="0.2">
      <c r="A820" s="37"/>
    </row>
    <row r="821" spans="1:1" ht="15.75" customHeight="1" x14ac:dyDescent="0.2">
      <c r="A821" s="37"/>
    </row>
    <row r="822" spans="1:1" ht="15.75" customHeight="1" x14ac:dyDescent="0.2">
      <c r="A822" s="37"/>
    </row>
    <row r="823" spans="1:1" ht="15.75" customHeight="1" x14ac:dyDescent="0.2">
      <c r="A823" s="37"/>
    </row>
    <row r="824" spans="1:1" ht="15.75" customHeight="1" x14ac:dyDescent="0.2">
      <c r="A824" s="37"/>
    </row>
    <row r="825" spans="1:1" ht="15.75" customHeight="1" x14ac:dyDescent="0.2">
      <c r="A825" s="37"/>
    </row>
    <row r="826" spans="1:1" ht="15.75" customHeight="1" x14ac:dyDescent="0.2">
      <c r="A826" s="37"/>
    </row>
    <row r="827" spans="1:1" ht="15.75" customHeight="1" x14ac:dyDescent="0.2">
      <c r="A827" s="37"/>
    </row>
    <row r="828" spans="1:1" ht="15.75" customHeight="1" x14ac:dyDescent="0.2">
      <c r="A828" s="37"/>
    </row>
    <row r="829" spans="1:1" ht="15.75" customHeight="1" x14ac:dyDescent="0.2">
      <c r="A829" s="37"/>
    </row>
    <row r="830" spans="1:1" ht="15.75" customHeight="1" x14ac:dyDescent="0.2">
      <c r="A830" s="37"/>
    </row>
    <row r="831" spans="1:1" ht="15.75" customHeight="1" x14ac:dyDescent="0.2">
      <c r="A831" s="37"/>
    </row>
    <row r="832" spans="1:1" ht="15.75" customHeight="1" x14ac:dyDescent="0.2">
      <c r="A832" s="37"/>
    </row>
    <row r="833" spans="1:1" ht="15.75" customHeight="1" x14ac:dyDescent="0.2">
      <c r="A833" s="37"/>
    </row>
    <row r="834" spans="1:1" ht="15.75" customHeight="1" x14ac:dyDescent="0.2">
      <c r="A834" s="37"/>
    </row>
    <row r="835" spans="1:1" ht="15.75" customHeight="1" x14ac:dyDescent="0.2">
      <c r="A835" s="37"/>
    </row>
    <row r="836" spans="1:1" ht="15.75" customHeight="1" x14ac:dyDescent="0.2">
      <c r="A836" s="37"/>
    </row>
    <row r="837" spans="1:1" ht="15.75" customHeight="1" x14ac:dyDescent="0.2">
      <c r="A837" s="37"/>
    </row>
    <row r="838" spans="1:1" ht="15.75" customHeight="1" x14ac:dyDescent="0.2">
      <c r="A838" s="37"/>
    </row>
    <row r="839" spans="1:1" ht="15.75" customHeight="1" x14ac:dyDescent="0.2">
      <c r="A839" s="37"/>
    </row>
    <row r="840" spans="1:1" ht="15.75" customHeight="1" x14ac:dyDescent="0.2">
      <c r="A840" s="37"/>
    </row>
    <row r="841" spans="1:1" ht="15.75" customHeight="1" x14ac:dyDescent="0.2">
      <c r="A841" s="37"/>
    </row>
    <row r="842" spans="1:1" ht="15.75" customHeight="1" x14ac:dyDescent="0.2">
      <c r="A842" s="37"/>
    </row>
    <row r="843" spans="1:1" ht="15.75" customHeight="1" x14ac:dyDescent="0.2">
      <c r="A843" s="37"/>
    </row>
    <row r="844" spans="1:1" ht="15.75" customHeight="1" x14ac:dyDescent="0.2">
      <c r="A844" s="37"/>
    </row>
    <row r="845" spans="1:1" ht="15.75" customHeight="1" x14ac:dyDescent="0.2">
      <c r="A845" s="37"/>
    </row>
    <row r="846" spans="1:1" ht="15.75" customHeight="1" x14ac:dyDescent="0.2">
      <c r="A846" s="37"/>
    </row>
    <row r="847" spans="1:1" ht="15.75" customHeight="1" x14ac:dyDescent="0.2">
      <c r="A847" s="37"/>
    </row>
    <row r="848" spans="1:1" ht="15.75" customHeight="1" x14ac:dyDescent="0.2">
      <c r="A848" s="37"/>
    </row>
    <row r="849" spans="1:1" ht="15.75" customHeight="1" x14ac:dyDescent="0.2">
      <c r="A849" s="37"/>
    </row>
    <row r="850" spans="1:1" ht="15.75" customHeight="1" x14ac:dyDescent="0.2">
      <c r="A850" s="37"/>
    </row>
    <row r="851" spans="1:1" ht="15.75" customHeight="1" x14ac:dyDescent="0.2">
      <c r="A851" s="37"/>
    </row>
    <row r="852" spans="1:1" ht="15.75" customHeight="1" x14ac:dyDescent="0.2">
      <c r="A852" s="37"/>
    </row>
    <row r="853" spans="1:1" ht="15.75" customHeight="1" x14ac:dyDescent="0.2">
      <c r="A853" s="37"/>
    </row>
    <row r="854" spans="1:1" ht="15.75" customHeight="1" x14ac:dyDescent="0.2">
      <c r="A854" s="37"/>
    </row>
    <row r="855" spans="1:1" ht="15.75" customHeight="1" x14ac:dyDescent="0.2">
      <c r="A855" s="37"/>
    </row>
    <row r="856" spans="1:1" ht="15.75" customHeight="1" x14ac:dyDescent="0.2">
      <c r="A856" s="37"/>
    </row>
    <row r="857" spans="1:1" ht="15.75" customHeight="1" x14ac:dyDescent="0.2">
      <c r="A857" s="37"/>
    </row>
    <row r="858" spans="1:1" ht="15.75" customHeight="1" x14ac:dyDescent="0.2">
      <c r="A858" s="37"/>
    </row>
    <row r="859" spans="1:1" ht="15.75" customHeight="1" x14ac:dyDescent="0.2">
      <c r="A859" s="37"/>
    </row>
    <row r="860" spans="1:1" ht="15.75" customHeight="1" x14ac:dyDescent="0.2">
      <c r="A860" s="37"/>
    </row>
    <row r="861" spans="1:1" ht="15.75" customHeight="1" x14ac:dyDescent="0.2">
      <c r="A861" s="37"/>
    </row>
    <row r="862" spans="1:1" ht="15.75" customHeight="1" x14ac:dyDescent="0.2">
      <c r="A862" s="37"/>
    </row>
    <row r="863" spans="1:1" ht="15.75" customHeight="1" x14ac:dyDescent="0.2">
      <c r="A863" s="37"/>
    </row>
    <row r="864" spans="1:1" ht="15.75" customHeight="1" x14ac:dyDescent="0.2">
      <c r="A864" s="37"/>
    </row>
    <row r="865" spans="1:1" ht="15.75" customHeight="1" x14ac:dyDescent="0.2">
      <c r="A865" s="37"/>
    </row>
    <row r="866" spans="1:1" ht="15.75" customHeight="1" x14ac:dyDescent="0.2">
      <c r="A866" s="37"/>
    </row>
    <row r="867" spans="1:1" ht="15.75" customHeight="1" x14ac:dyDescent="0.2">
      <c r="A867" s="37"/>
    </row>
    <row r="868" spans="1:1" ht="15.75" customHeight="1" x14ac:dyDescent="0.2">
      <c r="A868" s="37"/>
    </row>
    <row r="869" spans="1:1" ht="15.75" customHeight="1" x14ac:dyDescent="0.2">
      <c r="A869" s="37"/>
    </row>
    <row r="870" spans="1:1" ht="15.75" customHeight="1" x14ac:dyDescent="0.2">
      <c r="A870" s="37"/>
    </row>
    <row r="871" spans="1:1" ht="15.75" customHeight="1" x14ac:dyDescent="0.2">
      <c r="A871" s="37"/>
    </row>
    <row r="872" spans="1:1" ht="15.75" customHeight="1" x14ac:dyDescent="0.2">
      <c r="A872" s="37"/>
    </row>
    <row r="873" spans="1:1" ht="15.75" customHeight="1" x14ac:dyDescent="0.2">
      <c r="A873" s="37"/>
    </row>
    <row r="874" spans="1:1" ht="15.75" customHeight="1" x14ac:dyDescent="0.2">
      <c r="A874" s="37"/>
    </row>
    <row r="875" spans="1:1" ht="15.75" customHeight="1" x14ac:dyDescent="0.2">
      <c r="A875" s="37"/>
    </row>
    <row r="876" spans="1:1" ht="15.75" customHeight="1" x14ac:dyDescent="0.2">
      <c r="A876" s="37"/>
    </row>
    <row r="877" spans="1:1" ht="15.75" customHeight="1" x14ac:dyDescent="0.2">
      <c r="A877" s="37"/>
    </row>
    <row r="878" spans="1:1" ht="15.75" customHeight="1" x14ac:dyDescent="0.2">
      <c r="A878" s="37"/>
    </row>
    <row r="879" spans="1:1" ht="15.75" customHeight="1" x14ac:dyDescent="0.2">
      <c r="A879" s="37"/>
    </row>
    <row r="880" spans="1:1" ht="15.75" customHeight="1" x14ac:dyDescent="0.2">
      <c r="A880" s="37"/>
    </row>
    <row r="881" spans="1:1" ht="15.75" customHeight="1" x14ac:dyDescent="0.2">
      <c r="A881" s="37"/>
    </row>
    <row r="882" spans="1:1" ht="15.75" customHeight="1" x14ac:dyDescent="0.2">
      <c r="A882" s="37"/>
    </row>
    <row r="883" spans="1:1" ht="15.75" customHeight="1" x14ac:dyDescent="0.2">
      <c r="A883" s="37"/>
    </row>
    <row r="884" spans="1:1" ht="15.75" customHeight="1" x14ac:dyDescent="0.2">
      <c r="A884" s="37"/>
    </row>
    <row r="885" spans="1:1" ht="15.75" customHeight="1" x14ac:dyDescent="0.2">
      <c r="A885" s="37"/>
    </row>
    <row r="886" spans="1:1" ht="15.75" customHeight="1" x14ac:dyDescent="0.2">
      <c r="A886" s="37"/>
    </row>
    <row r="887" spans="1:1" ht="15.75" customHeight="1" x14ac:dyDescent="0.2">
      <c r="A887" s="37"/>
    </row>
    <row r="888" spans="1:1" ht="15.75" customHeight="1" x14ac:dyDescent="0.2">
      <c r="A888" s="37"/>
    </row>
    <row r="889" spans="1:1" ht="15.75" customHeight="1" x14ac:dyDescent="0.2">
      <c r="A889" s="37"/>
    </row>
    <row r="890" spans="1:1" ht="15.75" customHeight="1" x14ac:dyDescent="0.2">
      <c r="A890" s="37"/>
    </row>
    <row r="891" spans="1:1" ht="15.75" customHeight="1" x14ac:dyDescent="0.2">
      <c r="A891" s="37"/>
    </row>
    <row r="892" spans="1:1" ht="15.75" customHeight="1" x14ac:dyDescent="0.2">
      <c r="A892" s="37"/>
    </row>
    <row r="893" spans="1:1" ht="15.75" customHeight="1" x14ac:dyDescent="0.2">
      <c r="A893" s="37"/>
    </row>
    <row r="894" spans="1:1" ht="15.75" customHeight="1" x14ac:dyDescent="0.2">
      <c r="A894" s="37"/>
    </row>
    <row r="895" spans="1:1" ht="15.75" customHeight="1" x14ac:dyDescent="0.2">
      <c r="A895" s="37"/>
    </row>
    <row r="896" spans="1:1" ht="15.75" customHeight="1" x14ac:dyDescent="0.2">
      <c r="A896" s="37"/>
    </row>
    <row r="897" spans="1:1" ht="15.75" customHeight="1" x14ac:dyDescent="0.2">
      <c r="A897" s="37"/>
    </row>
    <row r="898" spans="1:1" ht="15.75" customHeight="1" x14ac:dyDescent="0.2">
      <c r="A898" s="37"/>
    </row>
    <row r="899" spans="1:1" ht="15.75" customHeight="1" x14ac:dyDescent="0.2">
      <c r="A899" s="37"/>
    </row>
    <row r="900" spans="1:1" ht="15.75" customHeight="1" x14ac:dyDescent="0.2">
      <c r="A900" s="37"/>
    </row>
    <row r="901" spans="1:1" ht="15.75" customHeight="1" x14ac:dyDescent="0.2">
      <c r="A901" s="37"/>
    </row>
    <row r="902" spans="1:1" ht="15.75" customHeight="1" x14ac:dyDescent="0.2">
      <c r="A902" s="37"/>
    </row>
    <row r="903" spans="1:1" ht="15.75" customHeight="1" x14ac:dyDescent="0.2">
      <c r="A903" s="37"/>
    </row>
    <row r="904" spans="1:1" ht="15.75" customHeight="1" x14ac:dyDescent="0.2">
      <c r="A904" s="37"/>
    </row>
    <row r="905" spans="1:1" ht="15.75" customHeight="1" x14ac:dyDescent="0.2">
      <c r="A905" s="37"/>
    </row>
    <row r="906" spans="1:1" ht="15.75" customHeight="1" x14ac:dyDescent="0.2">
      <c r="A906" s="37"/>
    </row>
    <row r="907" spans="1:1" ht="15.75" customHeight="1" x14ac:dyDescent="0.2">
      <c r="A907" s="37"/>
    </row>
    <row r="908" spans="1:1" ht="15.75" customHeight="1" x14ac:dyDescent="0.2">
      <c r="A908" s="37"/>
    </row>
    <row r="909" spans="1:1" ht="15.75" customHeight="1" x14ac:dyDescent="0.2">
      <c r="A909" s="37"/>
    </row>
    <row r="910" spans="1:1" ht="15.75" customHeight="1" x14ac:dyDescent="0.2">
      <c r="A910" s="37"/>
    </row>
    <row r="911" spans="1:1" ht="15.75" customHeight="1" x14ac:dyDescent="0.2">
      <c r="A911" s="37"/>
    </row>
    <row r="912" spans="1:1" ht="15.75" customHeight="1" x14ac:dyDescent="0.2">
      <c r="A912" s="37"/>
    </row>
    <row r="913" spans="1:1" ht="15.75" customHeight="1" x14ac:dyDescent="0.2">
      <c r="A913" s="37"/>
    </row>
    <row r="914" spans="1:1" ht="15.75" customHeight="1" x14ac:dyDescent="0.2">
      <c r="A914" s="37"/>
    </row>
    <row r="915" spans="1:1" ht="15.75" customHeight="1" x14ac:dyDescent="0.2">
      <c r="A915" s="37"/>
    </row>
    <row r="916" spans="1:1" ht="15.75" customHeight="1" x14ac:dyDescent="0.2">
      <c r="A916" s="37"/>
    </row>
    <row r="917" spans="1:1" ht="15.75" customHeight="1" x14ac:dyDescent="0.2">
      <c r="A917" s="37"/>
    </row>
    <row r="918" spans="1:1" ht="15.75" customHeight="1" x14ac:dyDescent="0.2">
      <c r="A918" s="37"/>
    </row>
    <row r="919" spans="1:1" ht="15.75" customHeight="1" x14ac:dyDescent="0.2">
      <c r="A919" s="37"/>
    </row>
    <row r="920" spans="1:1" ht="15.75" customHeight="1" x14ac:dyDescent="0.2">
      <c r="A920" s="37"/>
    </row>
    <row r="921" spans="1:1" ht="15.75" customHeight="1" x14ac:dyDescent="0.2">
      <c r="A921" s="37"/>
    </row>
    <row r="922" spans="1:1" ht="15.75" customHeight="1" x14ac:dyDescent="0.2">
      <c r="A922" s="37"/>
    </row>
    <row r="923" spans="1:1" ht="15.75" customHeight="1" x14ac:dyDescent="0.2">
      <c r="A923" s="37"/>
    </row>
    <row r="924" spans="1:1" ht="15.75" customHeight="1" x14ac:dyDescent="0.2">
      <c r="A924" s="37"/>
    </row>
    <row r="925" spans="1:1" ht="15.75" customHeight="1" x14ac:dyDescent="0.2">
      <c r="A925" s="37"/>
    </row>
    <row r="926" spans="1:1" ht="15.75" customHeight="1" x14ac:dyDescent="0.2">
      <c r="A926" s="37"/>
    </row>
    <row r="927" spans="1:1" ht="15.75" customHeight="1" x14ac:dyDescent="0.2">
      <c r="A927" s="37"/>
    </row>
    <row r="928" spans="1:1" ht="15.75" customHeight="1" x14ac:dyDescent="0.2">
      <c r="A928" s="37"/>
    </row>
    <row r="929" spans="1:1" ht="15.75" customHeight="1" x14ac:dyDescent="0.2">
      <c r="A929" s="37"/>
    </row>
    <row r="930" spans="1:1" ht="15.75" customHeight="1" x14ac:dyDescent="0.2">
      <c r="A930" s="37"/>
    </row>
    <row r="931" spans="1:1" ht="15.75" customHeight="1" x14ac:dyDescent="0.2">
      <c r="A931" s="37"/>
    </row>
    <row r="932" spans="1:1" ht="15.75" customHeight="1" x14ac:dyDescent="0.2">
      <c r="A932" s="37"/>
    </row>
    <row r="933" spans="1:1" ht="15.75" customHeight="1" x14ac:dyDescent="0.2">
      <c r="A933" s="37"/>
    </row>
    <row r="934" spans="1:1" ht="15.75" customHeight="1" x14ac:dyDescent="0.2">
      <c r="A934" s="37"/>
    </row>
    <row r="935" spans="1:1" ht="15.75" customHeight="1" x14ac:dyDescent="0.2">
      <c r="A935" s="37"/>
    </row>
    <row r="936" spans="1:1" ht="15.75" customHeight="1" x14ac:dyDescent="0.2">
      <c r="A936" s="37"/>
    </row>
    <row r="937" spans="1:1" ht="15.75" customHeight="1" x14ac:dyDescent="0.2">
      <c r="A937" s="37"/>
    </row>
    <row r="938" spans="1:1" ht="15.75" customHeight="1" x14ac:dyDescent="0.2">
      <c r="A938" s="37"/>
    </row>
    <row r="939" spans="1:1" ht="15.75" customHeight="1" x14ac:dyDescent="0.2">
      <c r="A939" s="37"/>
    </row>
    <row r="940" spans="1:1" ht="15.75" customHeight="1" x14ac:dyDescent="0.2">
      <c r="A940" s="37"/>
    </row>
    <row r="941" spans="1:1" ht="15.75" customHeight="1" x14ac:dyDescent="0.2">
      <c r="A941" s="37"/>
    </row>
    <row r="942" spans="1:1" ht="15.75" customHeight="1" x14ac:dyDescent="0.2">
      <c r="A942" s="37"/>
    </row>
    <row r="943" spans="1:1" ht="15.75" customHeight="1" x14ac:dyDescent="0.2">
      <c r="A943" s="37"/>
    </row>
    <row r="944" spans="1:1" ht="15.75" customHeight="1" x14ac:dyDescent="0.2">
      <c r="A944" s="37"/>
    </row>
    <row r="945" spans="1:1" ht="15.75" customHeight="1" x14ac:dyDescent="0.2">
      <c r="A945" s="37"/>
    </row>
    <row r="946" spans="1:1" ht="15.75" customHeight="1" x14ac:dyDescent="0.2">
      <c r="A946" s="37"/>
    </row>
    <row r="947" spans="1:1" ht="15.75" customHeight="1" x14ac:dyDescent="0.2">
      <c r="A947" s="37"/>
    </row>
    <row r="948" spans="1:1" ht="15.75" customHeight="1" x14ac:dyDescent="0.2">
      <c r="A948" s="37"/>
    </row>
    <row r="949" spans="1:1" ht="15.75" customHeight="1" x14ac:dyDescent="0.2">
      <c r="A949" s="37"/>
    </row>
    <row r="950" spans="1:1" ht="15.75" customHeight="1" x14ac:dyDescent="0.2">
      <c r="A950" s="37"/>
    </row>
    <row r="951" spans="1:1" ht="15.75" customHeight="1" x14ac:dyDescent="0.2">
      <c r="A951" s="37"/>
    </row>
    <row r="952" spans="1:1" ht="15.75" customHeight="1" x14ac:dyDescent="0.2">
      <c r="A952" s="37"/>
    </row>
    <row r="953" spans="1:1" ht="15.75" customHeight="1" x14ac:dyDescent="0.2">
      <c r="A953" s="37"/>
    </row>
    <row r="954" spans="1:1" ht="15.75" customHeight="1" x14ac:dyDescent="0.2">
      <c r="A954" s="37"/>
    </row>
    <row r="955" spans="1:1" ht="15.75" customHeight="1" x14ac:dyDescent="0.2">
      <c r="A955" s="37"/>
    </row>
    <row r="956" spans="1:1" ht="15.75" customHeight="1" x14ac:dyDescent="0.2">
      <c r="A956" s="37"/>
    </row>
    <row r="957" spans="1:1" ht="15.75" customHeight="1" x14ac:dyDescent="0.2">
      <c r="A957" s="37"/>
    </row>
    <row r="958" spans="1:1" ht="15.75" customHeight="1" x14ac:dyDescent="0.2">
      <c r="A958" s="37"/>
    </row>
    <row r="959" spans="1:1" ht="15.75" customHeight="1" x14ac:dyDescent="0.2">
      <c r="A959" s="37"/>
    </row>
    <row r="960" spans="1:1" ht="15.75" customHeight="1" x14ac:dyDescent="0.2">
      <c r="A960" s="37"/>
    </row>
    <row r="961" spans="1:1" ht="15.75" customHeight="1" x14ac:dyDescent="0.2">
      <c r="A961" s="37"/>
    </row>
    <row r="962" spans="1:1" ht="15.75" customHeight="1" x14ac:dyDescent="0.2">
      <c r="A962" s="37"/>
    </row>
    <row r="963" spans="1:1" ht="15.75" customHeight="1" x14ac:dyDescent="0.2">
      <c r="A963" s="37"/>
    </row>
    <row r="964" spans="1:1" ht="15.75" customHeight="1" x14ac:dyDescent="0.2">
      <c r="A964" s="37"/>
    </row>
    <row r="965" spans="1:1" ht="15.75" customHeight="1" x14ac:dyDescent="0.2">
      <c r="A965" s="37"/>
    </row>
    <row r="966" spans="1:1" ht="15.75" customHeight="1" x14ac:dyDescent="0.2">
      <c r="A966" s="37"/>
    </row>
    <row r="967" spans="1:1" ht="15.75" customHeight="1" x14ac:dyDescent="0.2">
      <c r="A967" s="37"/>
    </row>
    <row r="968" spans="1:1" ht="15.75" customHeight="1" x14ac:dyDescent="0.2">
      <c r="A968" s="37"/>
    </row>
    <row r="969" spans="1:1" ht="15.75" customHeight="1" x14ac:dyDescent="0.2">
      <c r="A969" s="37"/>
    </row>
    <row r="970" spans="1:1" ht="15.75" customHeight="1" x14ac:dyDescent="0.2">
      <c r="A970" s="37"/>
    </row>
    <row r="971" spans="1:1" ht="15.75" customHeight="1" x14ac:dyDescent="0.2">
      <c r="A971" s="37"/>
    </row>
    <row r="972" spans="1:1" ht="15.75" customHeight="1" x14ac:dyDescent="0.2">
      <c r="A972" s="37"/>
    </row>
    <row r="973" spans="1:1" ht="15.75" customHeight="1" x14ac:dyDescent="0.2">
      <c r="A973" s="37"/>
    </row>
    <row r="974" spans="1:1" ht="15.75" customHeight="1" x14ac:dyDescent="0.2">
      <c r="A974" s="37"/>
    </row>
    <row r="975" spans="1:1" ht="15.75" customHeight="1" x14ac:dyDescent="0.2">
      <c r="A975" s="37"/>
    </row>
    <row r="976" spans="1:1" ht="15.75" customHeight="1" x14ac:dyDescent="0.2">
      <c r="A976" s="37"/>
    </row>
    <row r="977" spans="1:1" ht="15.75" customHeight="1" x14ac:dyDescent="0.2">
      <c r="A977" s="37"/>
    </row>
    <row r="978" spans="1:1" ht="15.75" customHeight="1" x14ac:dyDescent="0.2">
      <c r="A978" s="37"/>
    </row>
    <row r="979" spans="1:1" ht="15.75" customHeight="1" x14ac:dyDescent="0.2">
      <c r="A979" s="37"/>
    </row>
    <row r="980" spans="1:1" ht="15.75" customHeight="1" x14ac:dyDescent="0.2">
      <c r="A980" s="37"/>
    </row>
    <row r="981" spans="1:1" ht="15.75" customHeight="1" x14ac:dyDescent="0.2">
      <c r="A981" s="37"/>
    </row>
    <row r="982" spans="1:1" ht="15.75" customHeight="1" x14ac:dyDescent="0.2">
      <c r="A982" s="37"/>
    </row>
    <row r="983" spans="1:1" ht="15.75" customHeight="1" x14ac:dyDescent="0.2">
      <c r="A983" s="37"/>
    </row>
    <row r="984" spans="1:1" ht="15.75" customHeight="1" x14ac:dyDescent="0.2">
      <c r="A984" s="37"/>
    </row>
    <row r="985" spans="1:1" ht="15.75" customHeight="1" x14ac:dyDescent="0.2">
      <c r="A985" s="37"/>
    </row>
    <row r="986" spans="1:1" ht="15.75" customHeight="1" x14ac:dyDescent="0.2">
      <c r="A986" s="37"/>
    </row>
    <row r="987" spans="1:1" ht="15.75" customHeight="1" x14ac:dyDescent="0.2">
      <c r="A987" s="37"/>
    </row>
    <row r="988" spans="1:1" ht="15.75" customHeight="1" x14ac:dyDescent="0.2">
      <c r="A988" s="37"/>
    </row>
    <row r="989" spans="1:1" ht="15.75" customHeight="1" x14ac:dyDescent="0.2">
      <c r="A989" s="37"/>
    </row>
    <row r="990" spans="1:1" ht="15.75" customHeight="1" x14ac:dyDescent="0.2">
      <c r="A990" s="37"/>
    </row>
    <row r="991" spans="1:1" ht="15.75" customHeight="1" x14ac:dyDescent="0.2">
      <c r="A991" s="37"/>
    </row>
    <row r="992" spans="1:1" ht="15.75" customHeight="1" x14ac:dyDescent="0.2">
      <c r="A992" s="37"/>
    </row>
    <row r="993" spans="1:1" ht="15.75" customHeight="1" x14ac:dyDescent="0.2">
      <c r="A993" s="37"/>
    </row>
    <row r="994" spans="1:1" ht="15.75" customHeight="1" x14ac:dyDescent="0.2">
      <c r="A994" s="37"/>
    </row>
    <row r="995" spans="1:1" ht="15.75" customHeight="1" x14ac:dyDescent="0.2">
      <c r="A995" s="37"/>
    </row>
    <row r="996" spans="1:1" ht="15.75" customHeight="1" x14ac:dyDescent="0.2">
      <c r="A996" s="37"/>
    </row>
    <row r="997" spans="1:1" ht="15.75" customHeight="1" x14ac:dyDescent="0.2">
      <c r="A997" s="37"/>
    </row>
    <row r="998" spans="1:1" ht="15.75" customHeight="1" x14ac:dyDescent="0.2">
      <c r="A998" s="37"/>
    </row>
    <row r="999" spans="1:1" ht="15.75" customHeight="1" x14ac:dyDescent="0.2">
      <c r="A999" s="37"/>
    </row>
    <row r="1000" spans="1:1" ht="15.75" customHeight="1" x14ac:dyDescent="0.2">
      <c r="A1000" s="37"/>
    </row>
    <row r="1001" spans="1:1" ht="15.75" customHeight="1" x14ac:dyDescent="0.2">
      <c r="A1001" s="37"/>
    </row>
    <row r="1002" spans="1:1" ht="15.75" customHeight="1" x14ac:dyDescent="0.2">
      <c r="A1002" s="37"/>
    </row>
  </sheetData>
  <mergeCells count="6">
    <mergeCell ref="H3:H5"/>
    <mergeCell ref="A3:A5"/>
    <mergeCell ref="D3:D5"/>
    <mergeCell ref="E3:E5"/>
    <mergeCell ref="F3:F5"/>
    <mergeCell ref="G3:G5"/>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EEDD9-B4FF-6245-92EB-7A2605802796}">
  <dimension ref="A4:G66"/>
  <sheetViews>
    <sheetView topLeftCell="C1" workbookViewId="0">
      <selection activeCell="F5" sqref="F5"/>
    </sheetView>
  </sheetViews>
  <sheetFormatPr baseColWidth="10" defaultColWidth="11.5" defaultRowHeight="13" x14ac:dyDescent="0.2"/>
  <cols>
    <col min="1" max="2" width="25" style="39" customWidth="1"/>
    <col min="3" max="3" width="47.6640625" style="39" customWidth="1"/>
    <col min="4" max="4" width="21.5" style="39" customWidth="1"/>
    <col min="5" max="5" width="20.5" style="39" customWidth="1"/>
    <col min="6" max="6" width="48.83203125" style="39" customWidth="1"/>
    <col min="7" max="7" width="37.83203125" style="39" customWidth="1"/>
    <col min="8" max="16384" width="11.5" style="39"/>
  </cols>
  <sheetData>
    <row r="4" spans="1:7" ht="26" x14ac:dyDescent="0.2">
      <c r="A4" s="38" t="s">
        <v>111</v>
      </c>
      <c r="B4" s="38" t="s">
        <v>112</v>
      </c>
      <c r="C4" s="38" t="s">
        <v>113</v>
      </c>
      <c r="D4" s="38" t="s">
        <v>114</v>
      </c>
      <c r="E4" s="38" t="s">
        <v>115</v>
      </c>
      <c r="F4" s="38" t="s">
        <v>116</v>
      </c>
      <c r="G4" s="38" t="s">
        <v>117</v>
      </c>
    </row>
    <row r="5" spans="1:7" ht="26" x14ac:dyDescent="0.2">
      <c r="A5" s="40" t="s">
        <v>118</v>
      </c>
      <c r="B5" s="41" t="s">
        <v>119</v>
      </c>
      <c r="C5" s="42" t="s">
        <v>25</v>
      </c>
      <c r="D5" s="43">
        <v>248260007</v>
      </c>
      <c r="E5" s="44">
        <v>6008333</v>
      </c>
      <c r="F5" s="42" t="s">
        <v>120</v>
      </c>
      <c r="G5" s="42" t="s">
        <v>121</v>
      </c>
    </row>
    <row r="6" spans="1:7" ht="39" x14ac:dyDescent="0.2">
      <c r="A6" s="40" t="s">
        <v>118</v>
      </c>
      <c r="B6" s="41" t="s">
        <v>122</v>
      </c>
      <c r="C6" s="42" t="s">
        <v>41</v>
      </c>
      <c r="D6" s="43">
        <v>91531000</v>
      </c>
      <c r="E6" s="44">
        <v>24963000</v>
      </c>
      <c r="F6" s="42" t="s">
        <v>123</v>
      </c>
      <c r="G6" s="42" t="s">
        <v>121</v>
      </c>
    </row>
    <row r="7" spans="1:7" ht="39" x14ac:dyDescent="0.2">
      <c r="A7" s="40" t="s">
        <v>124</v>
      </c>
      <c r="B7" s="41" t="s">
        <v>125</v>
      </c>
      <c r="C7" s="42" t="s">
        <v>42</v>
      </c>
      <c r="D7" s="45">
        <v>219606000</v>
      </c>
      <c r="E7" s="44">
        <v>78930859</v>
      </c>
      <c r="F7" s="42" t="s">
        <v>126</v>
      </c>
      <c r="G7" s="42" t="s">
        <v>121</v>
      </c>
    </row>
    <row r="8" spans="1:7" ht="78" x14ac:dyDescent="0.2">
      <c r="A8" s="40" t="s">
        <v>118</v>
      </c>
      <c r="B8" s="41" t="s">
        <v>127</v>
      </c>
      <c r="C8" s="42" t="s">
        <v>43</v>
      </c>
      <c r="D8" s="43">
        <v>539242664</v>
      </c>
      <c r="E8" s="44">
        <v>305771887</v>
      </c>
      <c r="F8" s="42" t="s">
        <v>128</v>
      </c>
      <c r="G8" s="42" t="s">
        <v>121</v>
      </c>
    </row>
    <row r="9" spans="1:7" ht="26" x14ac:dyDescent="0.2">
      <c r="A9" s="40">
        <v>7580</v>
      </c>
      <c r="B9" s="41" t="s">
        <v>129</v>
      </c>
      <c r="C9" s="42" t="s">
        <v>45</v>
      </c>
      <c r="D9" s="44">
        <v>23701500</v>
      </c>
      <c r="E9" s="44">
        <v>5618133</v>
      </c>
      <c r="F9" s="42" t="s">
        <v>130</v>
      </c>
      <c r="G9" s="42" t="s">
        <v>131</v>
      </c>
    </row>
    <row r="10" spans="1:7" ht="26" x14ac:dyDescent="0.2">
      <c r="A10" s="40">
        <v>7580</v>
      </c>
      <c r="B10" s="41" t="s">
        <v>132</v>
      </c>
      <c r="C10" s="42" t="s">
        <v>46</v>
      </c>
      <c r="D10" s="44">
        <v>23701500</v>
      </c>
      <c r="E10" s="44">
        <v>5618133</v>
      </c>
      <c r="F10" s="42" t="s">
        <v>130</v>
      </c>
      <c r="G10" s="42" t="s">
        <v>131</v>
      </c>
    </row>
    <row r="11" spans="1:7" ht="26" x14ac:dyDescent="0.2">
      <c r="A11" s="40">
        <v>7580</v>
      </c>
      <c r="B11" s="41" t="s">
        <v>133</v>
      </c>
      <c r="C11" s="42" t="s">
        <v>47</v>
      </c>
      <c r="D11" s="44">
        <v>23701500</v>
      </c>
      <c r="E11" s="44">
        <v>5618133</v>
      </c>
      <c r="F11" s="42" t="s">
        <v>130</v>
      </c>
      <c r="G11" s="42" t="s">
        <v>131</v>
      </c>
    </row>
    <row r="12" spans="1:7" ht="26" x14ac:dyDescent="0.2">
      <c r="A12" s="40">
        <v>7580</v>
      </c>
      <c r="B12" s="41" t="s">
        <v>134</v>
      </c>
      <c r="C12" s="42" t="s">
        <v>48</v>
      </c>
      <c r="D12" s="44">
        <v>23701500</v>
      </c>
      <c r="E12" s="44">
        <v>5618133</v>
      </c>
      <c r="F12" s="42" t="s">
        <v>130</v>
      </c>
      <c r="G12" s="42" t="s">
        <v>131</v>
      </c>
    </row>
    <row r="13" spans="1:7" ht="26" x14ac:dyDescent="0.2">
      <c r="A13" s="40">
        <v>7580</v>
      </c>
      <c r="B13" s="41" t="s">
        <v>135</v>
      </c>
      <c r="C13" s="42" t="s">
        <v>49</v>
      </c>
      <c r="D13" s="44">
        <v>23701500</v>
      </c>
      <c r="E13" s="44">
        <v>10885133</v>
      </c>
      <c r="F13" s="42" t="s">
        <v>130</v>
      </c>
      <c r="G13" s="42" t="s">
        <v>131</v>
      </c>
    </row>
    <row r="14" spans="1:7" ht="26" x14ac:dyDescent="0.2">
      <c r="A14" s="40">
        <v>7580</v>
      </c>
      <c r="B14" s="41" t="s">
        <v>136</v>
      </c>
      <c r="C14" s="42" t="s">
        <v>50</v>
      </c>
      <c r="D14" s="44">
        <v>23701500</v>
      </c>
      <c r="E14" s="44">
        <v>5618133</v>
      </c>
      <c r="F14" s="46" t="s">
        <v>130</v>
      </c>
      <c r="G14" s="42" t="s">
        <v>131</v>
      </c>
    </row>
    <row r="15" spans="1:7" ht="26" x14ac:dyDescent="0.2">
      <c r="A15" s="40">
        <v>7580</v>
      </c>
      <c r="B15" s="41" t="s">
        <v>137</v>
      </c>
      <c r="C15" s="42" t="s">
        <v>51</v>
      </c>
      <c r="D15" s="44">
        <v>23701500</v>
      </c>
      <c r="E15" s="44">
        <v>5618133</v>
      </c>
      <c r="F15" s="42" t="s">
        <v>130</v>
      </c>
      <c r="G15" s="42" t="s">
        <v>131</v>
      </c>
    </row>
    <row r="16" spans="1:7" ht="26" x14ac:dyDescent="0.2">
      <c r="A16" s="40">
        <v>7580</v>
      </c>
      <c r="B16" s="41" t="s">
        <v>138</v>
      </c>
      <c r="C16" s="42" t="s">
        <v>52</v>
      </c>
      <c r="D16" s="44">
        <v>23701500</v>
      </c>
      <c r="E16" s="44">
        <v>5618133</v>
      </c>
      <c r="F16" s="42" t="s">
        <v>130</v>
      </c>
      <c r="G16" s="42" t="s">
        <v>131</v>
      </c>
    </row>
    <row r="17" spans="1:7" ht="26" x14ac:dyDescent="0.2">
      <c r="A17" s="40">
        <v>7580</v>
      </c>
      <c r="B17" s="41" t="s">
        <v>139</v>
      </c>
      <c r="C17" s="42" t="s">
        <v>53</v>
      </c>
      <c r="D17" s="44">
        <v>23701500</v>
      </c>
      <c r="E17" s="44">
        <v>10885133</v>
      </c>
      <c r="F17" s="42" t="s">
        <v>130</v>
      </c>
      <c r="G17" s="42" t="s">
        <v>131</v>
      </c>
    </row>
    <row r="18" spans="1:7" ht="26" x14ac:dyDescent="0.2">
      <c r="A18" s="40">
        <v>7580</v>
      </c>
      <c r="B18" s="41" t="s">
        <v>140</v>
      </c>
      <c r="C18" s="42" t="s">
        <v>54</v>
      </c>
      <c r="D18" s="44">
        <v>23701500</v>
      </c>
      <c r="E18" s="44">
        <v>5618133</v>
      </c>
      <c r="F18" s="42" t="s">
        <v>130</v>
      </c>
      <c r="G18" s="42" t="s">
        <v>131</v>
      </c>
    </row>
    <row r="19" spans="1:7" ht="26" x14ac:dyDescent="0.2">
      <c r="A19" s="40">
        <v>7580</v>
      </c>
      <c r="B19" s="41" t="s">
        <v>141</v>
      </c>
      <c r="C19" s="42" t="s">
        <v>55</v>
      </c>
      <c r="D19" s="44">
        <v>23701500</v>
      </c>
      <c r="E19" s="44">
        <v>5618133</v>
      </c>
      <c r="F19" s="42" t="s">
        <v>130</v>
      </c>
      <c r="G19" s="42" t="s">
        <v>131</v>
      </c>
    </row>
    <row r="20" spans="1:7" ht="26" x14ac:dyDescent="0.2">
      <c r="A20" s="40">
        <v>7580</v>
      </c>
      <c r="B20" s="41" t="s">
        <v>142</v>
      </c>
      <c r="C20" s="42" t="s">
        <v>56</v>
      </c>
      <c r="D20" s="44">
        <v>23701500</v>
      </c>
      <c r="E20" s="44">
        <v>10885133</v>
      </c>
      <c r="F20" s="42" t="s">
        <v>130</v>
      </c>
      <c r="G20" s="42" t="s">
        <v>131</v>
      </c>
    </row>
    <row r="21" spans="1:7" ht="26" x14ac:dyDescent="0.2">
      <c r="A21" s="40">
        <v>7580</v>
      </c>
      <c r="B21" s="41" t="s">
        <v>143</v>
      </c>
      <c r="C21" s="42" t="s">
        <v>57</v>
      </c>
      <c r="D21" s="44">
        <v>23701500</v>
      </c>
      <c r="E21" s="44">
        <v>5618133</v>
      </c>
      <c r="F21" s="42" t="s">
        <v>130</v>
      </c>
      <c r="G21" s="42" t="s">
        <v>131</v>
      </c>
    </row>
    <row r="22" spans="1:7" ht="26" x14ac:dyDescent="0.2">
      <c r="A22" s="40">
        <v>7580</v>
      </c>
      <c r="B22" s="41" t="s">
        <v>144</v>
      </c>
      <c r="C22" s="42" t="s">
        <v>58</v>
      </c>
      <c r="D22" s="44">
        <v>32467500</v>
      </c>
      <c r="E22" s="44">
        <v>7696000</v>
      </c>
      <c r="F22" s="42" t="s">
        <v>130</v>
      </c>
      <c r="G22" s="42" t="s">
        <v>131</v>
      </c>
    </row>
    <row r="23" spans="1:7" ht="26" x14ac:dyDescent="0.2">
      <c r="A23" s="40">
        <v>7580</v>
      </c>
      <c r="B23" s="41" t="s">
        <v>145</v>
      </c>
      <c r="C23" s="42" t="s">
        <v>59</v>
      </c>
      <c r="D23" s="44">
        <v>9780000</v>
      </c>
      <c r="E23" s="44">
        <v>3781600</v>
      </c>
      <c r="F23" s="42" t="s">
        <v>130</v>
      </c>
      <c r="G23" s="42" t="s">
        <v>131</v>
      </c>
    </row>
    <row r="24" spans="1:7" ht="26" x14ac:dyDescent="0.2">
      <c r="A24" s="40">
        <v>7580</v>
      </c>
      <c r="B24" s="41" t="s">
        <v>146</v>
      </c>
      <c r="C24" s="42" t="s">
        <v>60</v>
      </c>
      <c r="D24" s="44">
        <v>9780000</v>
      </c>
      <c r="E24" s="44">
        <v>3390400</v>
      </c>
      <c r="F24" s="42" t="s">
        <v>130</v>
      </c>
      <c r="G24" s="42" t="s">
        <v>131</v>
      </c>
    </row>
    <row r="25" spans="1:7" ht="26" x14ac:dyDescent="0.2">
      <c r="A25" s="40">
        <v>7580</v>
      </c>
      <c r="B25" s="41" t="s">
        <v>147</v>
      </c>
      <c r="C25" s="42" t="s">
        <v>61</v>
      </c>
      <c r="D25" s="44">
        <v>9780000</v>
      </c>
      <c r="E25" s="44">
        <v>3390400</v>
      </c>
      <c r="F25" s="42" t="s">
        <v>130</v>
      </c>
      <c r="G25" s="42" t="s">
        <v>131</v>
      </c>
    </row>
    <row r="26" spans="1:7" ht="26" x14ac:dyDescent="0.2">
      <c r="A26" s="40">
        <v>7580</v>
      </c>
      <c r="B26" s="41" t="s">
        <v>148</v>
      </c>
      <c r="C26" s="42" t="s">
        <v>62</v>
      </c>
      <c r="D26" s="44">
        <v>9780000</v>
      </c>
      <c r="E26" s="44">
        <v>5411600</v>
      </c>
      <c r="F26" s="42" t="s">
        <v>130</v>
      </c>
      <c r="G26" s="42" t="s">
        <v>131</v>
      </c>
    </row>
    <row r="27" spans="1:7" ht="26" x14ac:dyDescent="0.2">
      <c r="A27" s="40">
        <v>7580</v>
      </c>
      <c r="B27" s="41" t="s">
        <v>149</v>
      </c>
      <c r="C27" s="42" t="s">
        <v>63</v>
      </c>
      <c r="D27" s="44">
        <v>9780000</v>
      </c>
      <c r="E27" s="44">
        <v>3390400</v>
      </c>
      <c r="F27" s="42" t="s">
        <v>130</v>
      </c>
      <c r="G27" s="42" t="s">
        <v>131</v>
      </c>
    </row>
    <row r="28" spans="1:7" ht="26" x14ac:dyDescent="0.2">
      <c r="A28" s="40">
        <v>7580</v>
      </c>
      <c r="B28" s="41" t="s">
        <v>150</v>
      </c>
      <c r="C28" s="42" t="s">
        <v>64</v>
      </c>
      <c r="D28" s="44">
        <v>9780000</v>
      </c>
      <c r="E28" s="44">
        <v>3390400</v>
      </c>
      <c r="F28" s="42" t="s">
        <v>130</v>
      </c>
      <c r="G28" s="42" t="s">
        <v>131</v>
      </c>
    </row>
    <row r="29" spans="1:7" ht="26" x14ac:dyDescent="0.2">
      <c r="A29" s="40">
        <v>7580</v>
      </c>
      <c r="B29" s="41" t="s">
        <v>151</v>
      </c>
      <c r="C29" s="42" t="s">
        <v>65</v>
      </c>
      <c r="D29" s="44">
        <v>9780000</v>
      </c>
      <c r="E29" s="44">
        <v>3520800</v>
      </c>
      <c r="F29" s="42" t="s">
        <v>130</v>
      </c>
      <c r="G29" s="42" t="s">
        <v>131</v>
      </c>
    </row>
    <row r="30" spans="1:7" ht="26" x14ac:dyDescent="0.2">
      <c r="A30" s="40">
        <v>7580</v>
      </c>
      <c r="B30" s="41" t="s">
        <v>152</v>
      </c>
      <c r="C30" s="42" t="s">
        <v>66</v>
      </c>
      <c r="D30" s="44">
        <v>9780000</v>
      </c>
      <c r="E30" s="44">
        <v>3390400</v>
      </c>
      <c r="F30" s="42" t="s">
        <v>130</v>
      </c>
      <c r="G30" s="42" t="s">
        <v>131</v>
      </c>
    </row>
    <row r="31" spans="1:7" ht="26" x14ac:dyDescent="0.2">
      <c r="A31" s="40">
        <v>7580</v>
      </c>
      <c r="B31" s="41" t="s">
        <v>153</v>
      </c>
      <c r="C31" s="42" t="s">
        <v>67</v>
      </c>
      <c r="D31" s="44">
        <v>9780000</v>
      </c>
      <c r="E31" s="44">
        <v>3520800</v>
      </c>
      <c r="F31" s="42" t="s">
        <v>130</v>
      </c>
      <c r="G31" s="42" t="s">
        <v>131</v>
      </c>
    </row>
    <row r="32" spans="1:7" ht="26" x14ac:dyDescent="0.2">
      <c r="A32" s="40">
        <v>7580</v>
      </c>
      <c r="B32" s="41" t="s">
        <v>154</v>
      </c>
      <c r="C32" s="42" t="s">
        <v>68</v>
      </c>
      <c r="D32" s="44">
        <v>9780000</v>
      </c>
      <c r="E32" s="44">
        <v>3390400</v>
      </c>
      <c r="F32" s="42" t="s">
        <v>130</v>
      </c>
      <c r="G32" s="42" t="s">
        <v>131</v>
      </c>
    </row>
    <row r="33" spans="1:7" ht="26" x14ac:dyDescent="0.2">
      <c r="A33" s="40">
        <v>7580</v>
      </c>
      <c r="B33" s="41" t="s">
        <v>155</v>
      </c>
      <c r="C33" s="42" t="s">
        <v>70</v>
      </c>
      <c r="D33" s="44">
        <v>9877500</v>
      </c>
      <c r="E33" s="44">
        <v>5487500</v>
      </c>
      <c r="F33" s="42" t="s">
        <v>130</v>
      </c>
      <c r="G33" s="42" t="s">
        <v>131</v>
      </c>
    </row>
    <row r="34" spans="1:7" ht="26" x14ac:dyDescent="0.2">
      <c r="A34" s="40">
        <v>7580</v>
      </c>
      <c r="B34" s="41" t="s">
        <v>156</v>
      </c>
      <c r="C34" s="42" t="s">
        <v>71</v>
      </c>
      <c r="D34" s="44">
        <v>9877500</v>
      </c>
      <c r="E34" s="44">
        <v>3292500</v>
      </c>
      <c r="F34" s="42" t="s">
        <v>130</v>
      </c>
      <c r="G34" s="42" t="s">
        <v>131</v>
      </c>
    </row>
    <row r="35" spans="1:7" ht="26" x14ac:dyDescent="0.2">
      <c r="A35" s="40">
        <v>7580</v>
      </c>
      <c r="B35" s="41" t="s">
        <v>157</v>
      </c>
      <c r="C35" s="42" t="s">
        <v>72</v>
      </c>
      <c r="D35" s="44">
        <v>9877500</v>
      </c>
      <c r="E35" s="44">
        <v>5487500</v>
      </c>
      <c r="F35" s="42" t="s">
        <v>130</v>
      </c>
      <c r="G35" s="42" t="s">
        <v>131</v>
      </c>
    </row>
    <row r="36" spans="1:7" ht="26" x14ac:dyDescent="0.2">
      <c r="A36" s="40">
        <v>7580</v>
      </c>
      <c r="B36" s="41" t="s">
        <v>158</v>
      </c>
      <c r="C36" s="42" t="s">
        <v>73</v>
      </c>
      <c r="D36" s="44">
        <v>9877500</v>
      </c>
      <c r="E36" s="44">
        <v>3292500</v>
      </c>
      <c r="F36" s="42" t="s">
        <v>130</v>
      </c>
      <c r="G36" s="42" t="s">
        <v>131</v>
      </c>
    </row>
    <row r="37" spans="1:7" ht="91" x14ac:dyDescent="0.2">
      <c r="A37" s="40">
        <v>7580</v>
      </c>
      <c r="B37" s="41" t="s">
        <v>159</v>
      </c>
      <c r="C37" s="42" t="s">
        <v>76</v>
      </c>
      <c r="D37" s="44">
        <v>722436040</v>
      </c>
      <c r="E37" s="44">
        <v>722436040</v>
      </c>
      <c r="F37" s="42" t="s">
        <v>160</v>
      </c>
      <c r="G37" s="42" t="s">
        <v>131</v>
      </c>
    </row>
    <row r="38" spans="1:7" ht="91" x14ac:dyDescent="0.2">
      <c r="A38" s="40">
        <v>7580</v>
      </c>
      <c r="B38" s="41" t="s">
        <v>161</v>
      </c>
      <c r="C38" s="42" t="s">
        <v>77</v>
      </c>
      <c r="D38" s="44">
        <v>1100400000</v>
      </c>
      <c r="E38" s="44">
        <v>1100400000</v>
      </c>
      <c r="F38" s="42" t="s">
        <v>162</v>
      </c>
      <c r="G38" s="42" t="s">
        <v>131</v>
      </c>
    </row>
    <row r="39" spans="1:7" ht="409.6" x14ac:dyDescent="0.2">
      <c r="A39" s="40">
        <v>7609</v>
      </c>
      <c r="B39" s="41" t="s">
        <v>163</v>
      </c>
      <c r="C39" s="42" t="s">
        <v>74</v>
      </c>
      <c r="D39" s="42"/>
      <c r="E39" s="44">
        <v>34970173</v>
      </c>
      <c r="F39" s="42" t="s">
        <v>164</v>
      </c>
      <c r="G39" s="42" t="s">
        <v>131</v>
      </c>
    </row>
    <row r="40" spans="1:7" ht="52" x14ac:dyDescent="0.2">
      <c r="A40" s="40">
        <v>7609</v>
      </c>
      <c r="B40" s="41" t="s">
        <v>165</v>
      </c>
      <c r="C40" s="42" t="s">
        <v>78</v>
      </c>
      <c r="D40" s="42"/>
      <c r="E40" s="44">
        <v>349999997</v>
      </c>
      <c r="F40" s="42" t="s">
        <v>166</v>
      </c>
      <c r="G40" s="42" t="s">
        <v>131</v>
      </c>
    </row>
    <row r="41" spans="1:7" ht="156" x14ac:dyDescent="0.2">
      <c r="A41" s="40">
        <v>7647</v>
      </c>
      <c r="B41" s="41" t="s">
        <v>167</v>
      </c>
      <c r="C41" s="42" t="s">
        <v>40</v>
      </c>
      <c r="D41" s="42"/>
      <c r="E41" s="44">
        <v>491340185</v>
      </c>
      <c r="F41" s="42" t="s">
        <v>168</v>
      </c>
      <c r="G41" s="42" t="s">
        <v>131</v>
      </c>
    </row>
    <row r="42" spans="1:7" ht="344" x14ac:dyDescent="0.2">
      <c r="A42" s="40">
        <v>7661</v>
      </c>
      <c r="B42" s="41" t="s">
        <v>169</v>
      </c>
      <c r="C42" s="42" t="s">
        <v>37</v>
      </c>
      <c r="D42" s="44">
        <v>58444474876</v>
      </c>
      <c r="E42" s="44">
        <v>13409998292</v>
      </c>
      <c r="F42" s="42" t="s">
        <v>170</v>
      </c>
      <c r="G42" s="42" t="s">
        <v>131</v>
      </c>
    </row>
    <row r="43" spans="1:7" ht="52" x14ac:dyDescent="0.2">
      <c r="A43" s="40">
        <v>7661</v>
      </c>
      <c r="B43" s="41" t="s">
        <v>171</v>
      </c>
      <c r="C43" s="42" t="s">
        <v>38</v>
      </c>
      <c r="D43" s="44">
        <v>8073123880</v>
      </c>
      <c r="E43" s="44">
        <v>1270932892</v>
      </c>
      <c r="F43" s="42" t="s">
        <v>172</v>
      </c>
      <c r="G43" s="42" t="s">
        <v>131</v>
      </c>
    </row>
    <row r="44" spans="1:7" ht="39" x14ac:dyDescent="0.2">
      <c r="A44" s="40">
        <v>7661</v>
      </c>
      <c r="B44" s="41" t="s">
        <v>173</v>
      </c>
      <c r="C44" s="42" t="s">
        <v>39</v>
      </c>
      <c r="D44" s="44">
        <v>5508159693</v>
      </c>
      <c r="E44" s="44">
        <v>508173485</v>
      </c>
      <c r="F44" s="42" t="s">
        <v>174</v>
      </c>
      <c r="G44" s="42" t="s">
        <v>131</v>
      </c>
    </row>
    <row r="45" spans="1:7" ht="26" x14ac:dyDescent="0.2">
      <c r="A45" s="40">
        <v>7661</v>
      </c>
      <c r="B45" s="41" t="s">
        <v>175</v>
      </c>
      <c r="C45" s="42" t="s">
        <v>44</v>
      </c>
      <c r="D45" s="44">
        <v>39695000</v>
      </c>
      <c r="E45" s="44">
        <v>8732900</v>
      </c>
      <c r="F45" s="42" t="s">
        <v>176</v>
      </c>
      <c r="G45" s="42" t="s">
        <v>131</v>
      </c>
    </row>
    <row r="46" spans="1:7" ht="65" x14ac:dyDescent="0.2">
      <c r="A46" s="40">
        <v>7669</v>
      </c>
      <c r="B46" s="41" t="s">
        <v>119</v>
      </c>
      <c r="C46" s="42" t="s">
        <v>25</v>
      </c>
      <c r="D46" s="44">
        <v>248260007</v>
      </c>
      <c r="E46" s="47">
        <v>24033332</v>
      </c>
      <c r="F46" s="42" t="s">
        <v>177</v>
      </c>
      <c r="G46" s="42" t="s">
        <v>131</v>
      </c>
    </row>
    <row r="47" spans="1:7" ht="100.5" customHeight="1" x14ac:dyDescent="0.2">
      <c r="A47" s="40">
        <v>7669</v>
      </c>
      <c r="B47" s="41" t="s">
        <v>127</v>
      </c>
      <c r="C47" s="42" t="s">
        <v>43</v>
      </c>
      <c r="D47" s="44">
        <v>539242664</v>
      </c>
      <c r="E47" s="44">
        <v>172226805</v>
      </c>
      <c r="F47" s="42" t="s">
        <v>128</v>
      </c>
      <c r="G47" s="42" t="s">
        <v>131</v>
      </c>
    </row>
    <row r="48" spans="1:7" ht="71.25" customHeight="1" x14ac:dyDescent="0.2">
      <c r="A48" s="40">
        <v>7669</v>
      </c>
      <c r="B48" s="41" t="s">
        <v>178</v>
      </c>
      <c r="C48" s="42" t="s">
        <v>69</v>
      </c>
      <c r="D48" s="44">
        <v>463159986</v>
      </c>
      <c r="E48" s="44">
        <v>277895993</v>
      </c>
      <c r="F48" s="42" t="s">
        <v>179</v>
      </c>
      <c r="G48" s="42" t="s">
        <v>131</v>
      </c>
    </row>
    <row r="49" spans="1:7" ht="26" x14ac:dyDescent="0.2">
      <c r="A49" s="40">
        <v>7669</v>
      </c>
      <c r="B49" s="41" t="s">
        <v>180</v>
      </c>
      <c r="C49" s="42" t="s">
        <v>75</v>
      </c>
      <c r="D49" s="44">
        <v>2481183865</v>
      </c>
      <c r="E49" s="44">
        <v>293176</v>
      </c>
      <c r="F49" s="42" t="s">
        <v>181</v>
      </c>
      <c r="G49" s="42" t="s">
        <v>131</v>
      </c>
    </row>
    <row r="50" spans="1:7" ht="104" x14ac:dyDescent="0.2">
      <c r="A50" s="40">
        <v>7669</v>
      </c>
      <c r="B50" s="41" t="s">
        <v>182</v>
      </c>
      <c r="C50" s="42" t="s">
        <v>28</v>
      </c>
      <c r="D50" s="44">
        <v>385500000</v>
      </c>
      <c r="E50" s="44">
        <v>385500000</v>
      </c>
      <c r="F50" s="42" t="s">
        <v>183</v>
      </c>
      <c r="G50" s="42" t="s">
        <v>131</v>
      </c>
    </row>
    <row r="51" spans="1:7" ht="39" x14ac:dyDescent="0.2">
      <c r="A51" s="40">
        <v>7669</v>
      </c>
      <c r="B51" s="41" t="s">
        <v>184</v>
      </c>
      <c r="C51" s="42" t="s">
        <v>79</v>
      </c>
      <c r="D51" s="47">
        <v>46231500</v>
      </c>
      <c r="E51" s="47">
        <v>46231500</v>
      </c>
      <c r="F51" s="42" t="s">
        <v>185</v>
      </c>
      <c r="G51" s="42" t="s">
        <v>131</v>
      </c>
    </row>
    <row r="52" spans="1:7" ht="130" x14ac:dyDescent="0.2">
      <c r="A52" s="40">
        <v>7669</v>
      </c>
      <c r="B52" s="41" t="s">
        <v>186</v>
      </c>
      <c r="C52" s="42" t="s">
        <v>80</v>
      </c>
      <c r="D52" s="44">
        <v>2646667057</v>
      </c>
      <c r="E52" s="44">
        <v>2646667057</v>
      </c>
      <c r="F52" s="42" t="s">
        <v>187</v>
      </c>
      <c r="G52" s="42" t="s">
        <v>131</v>
      </c>
    </row>
    <row r="53" spans="1:7" ht="78" x14ac:dyDescent="0.2">
      <c r="A53" s="40">
        <v>7616</v>
      </c>
      <c r="B53" s="41" t="s">
        <v>188</v>
      </c>
      <c r="C53" s="42" t="s">
        <v>30</v>
      </c>
      <c r="D53" s="44">
        <v>18435000</v>
      </c>
      <c r="E53" s="44">
        <v>12290000</v>
      </c>
      <c r="F53" s="42" t="s">
        <v>189</v>
      </c>
      <c r="G53" s="42" t="s">
        <v>131</v>
      </c>
    </row>
    <row r="54" spans="1:7" ht="156" x14ac:dyDescent="0.2">
      <c r="A54" s="40">
        <v>7620</v>
      </c>
      <c r="B54" s="41" t="s">
        <v>190</v>
      </c>
      <c r="C54" s="42" t="s">
        <v>26</v>
      </c>
      <c r="D54" s="44">
        <v>700000000</v>
      </c>
      <c r="E54" s="44">
        <v>700000000</v>
      </c>
      <c r="F54" s="42" t="s">
        <v>27</v>
      </c>
      <c r="G54" s="42" t="s">
        <v>131</v>
      </c>
    </row>
    <row r="55" spans="1:7" ht="296" x14ac:dyDescent="0.2">
      <c r="A55" s="40">
        <v>7620</v>
      </c>
      <c r="B55" s="41" t="s">
        <v>191</v>
      </c>
      <c r="C55" s="42" t="s">
        <v>69</v>
      </c>
      <c r="D55" s="44">
        <v>299880000</v>
      </c>
      <c r="E55" s="44">
        <v>299880000</v>
      </c>
      <c r="F55" s="42" t="s">
        <v>192</v>
      </c>
      <c r="G55" s="42" t="s">
        <v>131</v>
      </c>
    </row>
    <row r="56" spans="1:7" ht="78" x14ac:dyDescent="0.2">
      <c r="A56" s="40">
        <v>7620</v>
      </c>
      <c r="B56" s="41" t="s">
        <v>193</v>
      </c>
      <c r="C56" s="42" t="s">
        <v>31</v>
      </c>
      <c r="D56" s="44">
        <v>14427000</v>
      </c>
      <c r="E56" s="44">
        <v>5129600</v>
      </c>
      <c r="F56" s="42" t="s">
        <v>189</v>
      </c>
      <c r="G56" s="42" t="s">
        <v>131</v>
      </c>
    </row>
    <row r="57" spans="1:7" ht="78" x14ac:dyDescent="0.2">
      <c r="A57" s="40">
        <v>7620</v>
      </c>
      <c r="B57" s="41" t="s">
        <v>194</v>
      </c>
      <c r="C57" s="42" t="s">
        <v>33</v>
      </c>
      <c r="D57" s="44">
        <v>18435000</v>
      </c>
      <c r="E57" s="44">
        <v>6145000</v>
      </c>
      <c r="F57" s="42" t="s">
        <v>189</v>
      </c>
      <c r="G57" s="42" t="s">
        <v>131</v>
      </c>
    </row>
    <row r="58" spans="1:7" ht="182" x14ac:dyDescent="0.2">
      <c r="A58" s="40">
        <v>7620</v>
      </c>
      <c r="B58" s="41" t="s">
        <v>195</v>
      </c>
      <c r="C58" s="42" t="s">
        <v>28</v>
      </c>
      <c r="D58" s="44">
        <v>1171760000</v>
      </c>
      <c r="E58" s="44">
        <v>1171760000</v>
      </c>
      <c r="F58" s="48" t="s">
        <v>196</v>
      </c>
      <c r="G58" s="42" t="s">
        <v>131</v>
      </c>
    </row>
    <row r="59" spans="1:7" ht="78" x14ac:dyDescent="0.2">
      <c r="A59" s="40">
        <v>7620</v>
      </c>
      <c r="B59" s="41" t="s">
        <v>197</v>
      </c>
      <c r="C59" s="42" t="s">
        <v>32</v>
      </c>
      <c r="D59" s="44">
        <v>7024000</v>
      </c>
      <c r="E59" s="44">
        <v>7024000</v>
      </c>
      <c r="F59" s="42" t="s">
        <v>189</v>
      </c>
      <c r="G59" s="42" t="s">
        <v>131</v>
      </c>
    </row>
    <row r="60" spans="1:7" ht="143" x14ac:dyDescent="0.2">
      <c r="A60" s="40">
        <v>7620</v>
      </c>
      <c r="B60" s="41" t="s">
        <v>198</v>
      </c>
      <c r="C60" s="42" t="s">
        <v>29</v>
      </c>
      <c r="D60" s="44">
        <v>5866700</v>
      </c>
      <c r="E60" s="44">
        <v>5866700</v>
      </c>
      <c r="F60" s="48" t="s">
        <v>199</v>
      </c>
      <c r="G60" s="42" t="s">
        <v>131</v>
      </c>
    </row>
    <row r="65" spans="4:4" x14ac:dyDescent="0.2">
      <c r="D65" s="49"/>
    </row>
    <row r="66" spans="4:4" x14ac:dyDescent="0.2">
      <c r="D66" s="49"/>
    </row>
  </sheetData>
  <autoFilter ref="A4:G4" xr:uid="{7063F7D2-4ABB-476B-B799-E4DAA242E8B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CC78F-7DDD-4440-9333-DBB63502FBE1}">
  <dimension ref="A1:F3"/>
  <sheetViews>
    <sheetView workbookViewId="0">
      <selection activeCell="E3" sqref="E3"/>
    </sheetView>
  </sheetViews>
  <sheetFormatPr baseColWidth="10" defaultColWidth="11.5" defaultRowHeight="11" x14ac:dyDescent="0.15"/>
  <cols>
    <col min="1" max="1" width="11.5" style="22"/>
    <col min="2" max="2" width="24.83203125" style="22" customWidth="1"/>
    <col min="3" max="4" width="11.5" style="22"/>
    <col min="5" max="6" width="35.6640625" style="22" customWidth="1"/>
    <col min="7" max="16384" width="11.5" style="22"/>
  </cols>
  <sheetData>
    <row r="1" spans="1:6" ht="24" x14ac:dyDescent="0.15">
      <c r="A1" s="21" t="s">
        <v>34</v>
      </c>
      <c r="B1" s="21" t="s">
        <v>35</v>
      </c>
      <c r="C1" s="21" t="s">
        <v>36</v>
      </c>
      <c r="D1" s="21" t="s">
        <v>81</v>
      </c>
      <c r="E1" s="21" t="s">
        <v>82</v>
      </c>
      <c r="F1" s="21" t="s">
        <v>83</v>
      </c>
    </row>
    <row r="2" spans="1:6" ht="48" x14ac:dyDescent="0.15">
      <c r="A2" s="50">
        <v>170351</v>
      </c>
      <c r="B2" s="50" t="s">
        <v>23</v>
      </c>
      <c r="C2" s="51">
        <v>39828475000</v>
      </c>
      <c r="D2" s="51">
        <v>2954874560</v>
      </c>
      <c r="E2" s="52" t="s">
        <v>202</v>
      </c>
      <c r="F2" s="52" t="s">
        <v>200</v>
      </c>
    </row>
    <row r="3" spans="1:6" ht="48" x14ac:dyDescent="0.15">
      <c r="A3" s="50">
        <v>180447</v>
      </c>
      <c r="B3" s="50" t="s">
        <v>24</v>
      </c>
      <c r="C3" s="51">
        <v>2620000000</v>
      </c>
      <c r="D3" s="51">
        <v>262000000</v>
      </c>
      <c r="E3" s="52" t="s">
        <v>203</v>
      </c>
      <c r="F3" s="52" t="s">
        <v>201</v>
      </c>
    </row>
  </sheetData>
  <conditionalFormatting sqref="A2:A3">
    <cfRule type="duplicateValues" dxfId="0" priority="1"/>
  </conditionalFormatting>
  <pageMargins left="0.7" right="0.7" top="0.75" bottom="0.75" header="0.3" footer="0.3"/>
  <customProperties>
    <customPr name="_pios_id" r:id="rId1"/>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Ejec. U 01, 03 y 04 </vt:lpstr>
      <vt:lpstr>Ejec proyectos</vt:lpstr>
      <vt:lpstr>Reservas</vt:lpstr>
      <vt:lpstr>Pasivos</vt:lpstr>
      <vt:lpstr>'Ejec. U 01, 03 y 04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Microsoft Office User</cp:lastModifiedBy>
  <dcterms:created xsi:type="dcterms:W3CDTF">2021-11-04T15:38:35Z</dcterms:created>
  <dcterms:modified xsi:type="dcterms:W3CDTF">2021-11-10T19:41:41Z</dcterms:modified>
</cp:coreProperties>
</file>