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o\Documents\SHD\"/>
    </mc:Choice>
  </mc:AlternateContent>
  <xr:revisionPtr revIDLastSave="0" documentId="8_{CCDED642-ADC1-4692-9CA5-81A873581BC9}" xr6:coauthVersionLast="46" xr6:coauthVersionMax="46" xr10:uidLastSave="{00000000-0000-0000-0000-000000000000}"/>
  <bookViews>
    <workbookView xWindow="-120" yWindow="-120" windowWidth="20730" windowHeight="11160" xr2:uid="{C57D56E7-993D-4CEA-9824-8752FD3EFCE9}"/>
  </bookViews>
  <sheets>
    <sheet name="Ejecución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7" i="2" l="1"/>
  <c r="D17" i="2"/>
  <c r="F17" i="2"/>
  <c r="E17" i="2"/>
  <c r="C83" i="2"/>
  <c r="C80" i="2"/>
  <c r="C78" i="2"/>
  <c r="C76" i="2"/>
  <c r="C74" i="2"/>
  <c r="C72" i="2"/>
  <c r="C66" i="2"/>
  <c r="C55" i="2"/>
  <c r="C51" i="2"/>
  <c r="C44" i="2"/>
  <c r="C42" i="2"/>
  <c r="C38" i="2"/>
  <c r="C25" i="2"/>
  <c r="C23" i="2"/>
  <c r="C17" i="2"/>
  <c r="C13" i="2"/>
  <c r="C10" i="2"/>
  <c r="C5" i="2"/>
  <c r="F83" i="2"/>
  <c r="E83" i="2"/>
  <c r="D83" i="2"/>
  <c r="F76" i="2"/>
  <c r="E76" i="2"/>
  <c r="D76" i="2"/>
  <c r="F38" i="2"/>
  <c r="E38" i="2"/>
  <c r="D38" i="2"/>
  <c r="F44" i="2"/>
  <c r="E44" i="2"/>
  <c r="D44" i="2"/>
  <c r="F23" i="2"/>
  <c r="E23" i="2"/>
  <c r="D23" i="2"/>
  <c r="F74" i="2"/>
  <c r="E74" i="2"/>
  <c r="D74" i="2"/>
  <c r="F66" i="2"/>
  <c r="E66" i="2"/>
  <c r="D66" i="2"/>
  <c r="F42" i="2"/>
  <c r="E42" i="2"/>
  <c r="D42" i="2"/>
  <c r="F80" i="2"/>
  <c r="E80" i="2"/>
  <c r="D80" i="2"/>
  <c r="F78" i="2"/>
  <c r="E78" i="2"/>
  <c r="D78" i="2"/>
  <c r="F72" i="2"/>
  <c r="E72" i="2"/>
  <c r="D72" i="2"/>
  <c r="F55" i="2"/>
  <c r="E55" i="2"/>
  <c r="D55" i="2"/>
  <c r="F51" i="2"/>
  <c r="E51" i="2"/>
  <c r="D51" i="2"/>
  <c r="F25" i="2"/>
  <c r="E25" i="2"/>
  <c r="D25" i="2"/>
  <c r="F13" i="2"/>
  <c r="E13" i="2"/>
  <c r="D13" i="2"/>
  <c r="F10" i="2"/>
  <c r="E10" i="2"/>
  <c r="D10" i="2"/>
  <c r="F5" i="2"/>
  <c r="E5" i="2"/>
  <c r="D5" i="2"/>
  <c r="C85" i="2" l="1"/>
  <c r="D85" i="2"/>
  <c r="E85" i="2"/>
  <c r="F85" i="2"/>
</calcChain>
</file>

<file path=xl/sharedStrings.xml><?xml version="1.0" encoding="utf-8"?>
<sst xmlns="http://schemas.openxmlformats.org/spreadsheetml/2006/main" count="152" uniqueCount="152">
  <si>
    <t>Acuerdo 781 del 6 de noviembre de 2020</t>
  </si>
  <si>
    <t>Código rubro</t>
  </si>
  <si>
    <t>Proyectos por entidad</t>
  </si>
  <si>
    <t>Apropiación Disponible 2021</t>
  </si>
  <si>
    <t>111-02  Secretaría Distrital de Hacienda Unidad Ejecutora 02</t>
  </si>
  <si>
    <t>3-3-2-01-03-02-0001</t>
  </si>
  <si>
    <t>Infraestructura - SITP</t>
  </si>
  <si>
    <t>3-3-2-01-03-09-0002</t>
  </si>
  <si>
    <t>3-3-2-05-06</t>
  </si>
  <si>
    <t>Otras no clasificadas previamente</t>
  </si>
  <si>
    <t>112 - Secretaría Distrital de Educación</t>
  </si>
  <si>
    <t>3-3-1-16-01-13-7638</t>
  </si>
  <si>
    <t>Fortalecimiento de la infraestructura y dotación de ambientes de aprendizaje y sedes administrativas a cargo de la Secretaría de Educación de Bogotá D.C.</t>
  </si>
  <si>
    <t>3-3-1-16-01-17-7807</t>
  </si>
  <si>
    <t>Generación de un modelo inclusivo, eficiente y flexible que brinde alternativas de acceso, permanencia y pertinencia a programas de educación superior o educación postmedia en Bogotá D.C.</t>
  </si>
  <si>
    <t>117 - Secretaría Distrital de Desarrollo Económico</t>
  </si>
  <si>
    <t>3-3-1-16-01-18-7874</t>
  </si>
  <si>
    <t>Fortalecimiento del crecimiento empresarial en los emprendedores y las mipymes de Bogotá</t>
  </si>
  <si>
    <t>3-3-1-16-01-24-7847</t>
  </si>
  <si>
    <t>Fortalecimiento de la competitividad como vehículo para el desarrollo del ecosistema empresarial de Bogotá</t>
  </si>
  <si>
    <t>3-3-1-16-01-25-7848</t>
  </si>
  <si>
    <t>Fortalecimiento de la productividad, competitividad e innovación del tejido empresarial de Bogotá</t>
  </si>
  <si>
    <t>118 - Secretaría Distrital del Hábitat</t>
  </si>
  <si>
    <t>3-3-1-16-01-01-7715</t>
  </si>
  <si>
    <t>Mejoramiento de vivienda - modalidad de habitabilidad mediante asignación e implementación de subsidio en Bogotá</t>
  </si>
  <si>
    <t>3-3-1-16-01-01-7823</t>
  </si>
  <si>
    <t>Generación de mecanismos para facilitar el acceso a una solución de vivienda a hogares vulnerables en Bogotá</t>
  </si>
  <si>
    <t>3-3-1-16-01-19-7582</t>
  </si>
  <si>
    <t>Mejoramiento progresivo de edificaciones de vivienda de origen informal Plan Terrazas</t>
  </si>
  <si>
    <t>3-3-1-16-01-19-7659</t>
  </si>
  <si>
    <t>Mejoramiento Integral Rural y de Bordes Urbanos en Bogotá</t>
  </si>
  <si>
    <t>122 - Secretaría Distrital de Integración Social</t>
  </si>
  <si>
    <t>3-3-1-16-01-03-7768</t>
  </si>
  <si>
    <t>Implementación de una estrategia de acompañamiento a hogares con mayor pobreza evidente y oculta de Bogotá</t>
  </si>
  <si>
    <t>3-3-1-16-01-06-7565</t>
  </si>
  <si>
    <t>Suministro de espacios adecuados, inclusivos y seguros para el desarrollo social integral en Bogotá</t>
  </si>
  <si>
    <t>3-3-1-16-01-06-7744</t>
  </si>
  <si>
    <t>Generación de Oportunidades para el Desarrollo Integral de la Niñez y la Adolescencia de Bogotá</t>
  </si>
  <si>
    <t>3-3-1-16-01-06-7745</t>
  </si>
  <si>
    <t>Compromiso por una alimentación integral en Bogotá</t>
  </si>
  <si>
    <t>3-3-1-16-01-06-7771</t>
  </si>
  <si>
    <t>Fortalecimiento de las oportunidades de inclusión de las personas con discapacidad, familias y sus cuidadores-as en Bogotá</t>
  </si>
  <si>
    <t>3-3-1-16-01-17-7740</t>
  </si>
  <si>
    <t>Generación JÓVENES CON DERECHOS en Bogotá</t>
  </si>
  <si>
    <t>3-3-1-16-03-48-7564</t>
  </si>
  <si>
    <t>Mejoramiento de la capacidad de respuesta institucional de las Comisarías de Familia en Bogotá</t>
  </si>
  <si>
    <t>3-3-1-16-05-51-7741</t>
  </si>
  <si>
    <t>Fortalecimiento de la gestión de la información y el conocimiento con enfoque participativo y territorial de la Secretaria Distrital de Integración Social en Bogotá</t>
  </si>
  <si>
    <t>3-3-1-16-05-56-7733</t>
  </si>
  <si>
    <t>Fortalecimiento institucional para una gestión pública efectiva y transparente en la ciudad de Bogotá</t>
  </si>
  <si>
    <t>3-3-1-16-05-56-7748</t>
  </si>
  <si>
    <t>Fortalecimiento de la gestión institucional y desarrollo integral del talento humano en Bogotá</t>
  </si>
  <si>
    <t>200 - Instituto para la Economía Social</t>
  </si>
  <si>
    <t>3-3-1-16-01-18-7773</t>
  </si>
  <si>
    <t>Fortalecimiento oferta de alternativas económicas en el espacio público en Bogotá</t>
  </si>
  <si>
    <t>3-3-1-16-01-25-7548</t>
  </si>
  <si>
    <t>Fortalecimiento de las plazas distritales de mercado</t>
  </si>
  <si>
    <t>3-3-1-16-03-44-7772</t>
  </si>
  <si>
    <t>Implementación de estrategias de organización de zonas de uso y aprovechamiento económico del espacio público en Bogotá</t>
  </si>
  <si>
    <t>201 - Fondo Financiero Distrital de Salud</t>
  </si>
  <si>
    <t>3-3-1-16-01-06-7826</t>
  </si>
  <si>
    <t>Asistencia: discapacidad, cuidado, salud e inclusión Bogotá</t>
  </si>
  <si>
    <t>3-3-1-16-01-07-7785</t>
  </si>
  <si>
    <t>Implementación de la arquitectura empresarial y el intercambio recíproco de información en Bogotá</t>
  </si>
  <si>
    <t>3-3-1-16-01-07-7790</t>
  </si>
  <si>
    <t>Fortalecimiento de la infraestructura y dotación del sector salud Bogotá</t>
  </si>
  <si>
    <t>3-3-1-16-01-07-7835</t>
  </si>
  <si>
    <t>Fortalecimiento de la gestión de urgencias, emergencias y desastres en salud, Bogotá D.C. 2020-2024 Bogotá</t>
  </si>
  <si>
    <t>Implementación y fortalecimiento de la Red Distrit</t>
  </si>
  <si>
    <t>3-3-1-16-01-09-7828</t>
  </si>
  <si>
    <t>Servicio: condiciones favorables para la salud y la vida Bogotá</t>
  </si>
  <si>
    <t>3-3-1-16-02-35-7831</t>
  </si>
  <si>
    <t>Saneamiento salud ambiental Bogotá</t>
  </si>
  <si>
    <t>3-3-1-16-03-39-7832</t>
  </si>
  <si>
    <t>Asistencia: abriendo caminos para la paz y la reconciliación de las víctimas del conflicto armado a través de la atención psicosocial Bogotá</t>
  </si>
  <si>
    <t>3-3-1-16-05-54-7788</t>
  </si>
  <si>
    <t>Transformación digital en salud Bogotá</t>
  </si>
  <si>
    <t>3-3-1-16-05-56-7834</t>
  </si>
  <si>
    <t>Formulación programa para la producción y uso del conocimiento en salud y bienestar Bogotá</t>
  </si>
  <si>
    <t>208 - Caja de la Vivienda Popular</t>
  </si>
  <si>
    <t>3-3-1-16-01-19-7703</t>
  </si>
  <si>
    <t>Mejoramiento integral de barrios con participación ciudadana Bogotá</t>
  </si>
  <si>
    <t>221 - Instituto Distrital de Turismo</t>
  </si>
  <si>
    <t>3-3-1-16-01-26-7705</t>
  </si>
  <si>
    <t>Fortalecimiento del sistema turístico de Bogotá Región, para responder a las principales tendencias oportunidades y cambios que inciden en el sector, en Bogotá</t>
  </si>
  <si>
    <t>222 - Instituto Distrital de Artes - IDARTES</t>
  </si>
  <si>
    <t>3-3-1-16-01-21-7600</t>
  </si>
  <si>
    <t>Identificación, reconocimiento y valoración de las prácticas artísticas a través del fomento en Bogotá D.C.</t>
  </si>
  <si>
    <t>3-3-1-16-01-21-7607</t>
  </si>
  <si>
    <t>Actualización Intervención y mejoramiento de la infraestructura cultural para el disfrute de las prácticas artísticas y culturales Bogotá D.C.</t>
  </si>
  <si>
    <t>131 - UEA Cuerpo Oficial de Bomberos</t>
  </si>
  <si>
    <t>3-3-1-16-02-30-7658</t>
  </si>
  <si>
    <t>Fortalecimiento del Cuerpo Oficial de Bomberos Bogotá</t>
  </si>
  <si>
    <t>204 - Instituto de Desarrollo Urbano -IDU</t>
  </si>
  <si>
    <t>3-3-1-16-02-33-7761</t>
  </si>
  <si>
    <t>Infraestructura para espacio público y áreas verdes de la ciudad</t>
  </si>
  <si>
    <t>3-3-1-16-04-49-7763</t>
  </si>
  <si>
    <t>Construcción de vías y cicloinfraestestructura para la movilidad sostenible</t>
  </si>
  <si>
    <t>3-3-1-16-04-49-7779</t>
  </si>
  <si>
    <t>Conservación de vías y cicloinfraestructura para la movilidad sostenible</t>
  </si>
  <si>
    <t>3-3-1-16-04-50-7786</t>
  </si>
  <si>
    <t>Integración funcional del Regiotram a la estructur</t>
  </si>
  <si>
    <t>211 - Instituto Distrital de Recreación y Deporte IDRD</t>
  </si>
  <si>
    <t>3-3-1-16-02-32-7856</t>
  </si>
  <si>
    <t>Construcción y adecuación de escenarios y/o parques deportivos sostenibles para la revitalización urbana en Bogotá</t>
  </si>
  <si>
    <t>121 - Secretaría Distrital de la Mujer</t>
  </si>
  <si>
    <t>3-3-1-16-03-40-7734</t>
  </si>
  <si>
    <t>Fortalecer la Implementación del Sistema Distrital de Protección integral a las mujeres víctimas de violencias - SOFIA en Bogotá</t>
  </si>
  <si>
    <t>137 - Secretaría Distrital de Seguridad Convivencia y Justicia,</t>
  </si>
  <si>
    <t>3-3-1-16-03-46-7640</t>
  </si>
  <si>
    <t>Implementación de la justicia restaurativa y atención integral para adolescentes en conflicto con la ley y población pospenada en Bogotá D.C.</t>
  </si>
  <si>
    <t>3-3-1-16-03-47-7765</t>
  </si>
  <si>
    <t>Mejoramiento y protección de derechos de la población privada de la libertad en Bogotá</t>
  </si>
  <si>
    <t>3-3-1-16-03-48-7695</t>
  </si>
  <si>
    <t>Generación de entornos de confianza para la prevención y control del delito en Bogotá</t>
  </si>
  <si>
    <t>3-3-1-16-03-48-7783</t>
  </si>
  <si>
    <t>Fortalecimiento de los equipamientos y capacidades del Sistema Distrital de Justicia en Bogotá</t>
  </si>
  <si>
    <t>3-3-1-16-03-48-7797</t>
  </si>
  <si>
    <t>Modernización de la infraestructura de tecnología para la seguridad, la convivencia y la justicia en Bogotá</t>
  </si>
  <si>
    <t>126 - Secretaría Distrital de Ambiente</t>
  </si>
  <si>
    <t>3-3-1-16-02-28-7769</t>
  </si>
  <si>
    <t>Implementación de intervenciones para la restauración y mantenimiento de áreas de la Estructura Ecológica Principal, Cerros Orientales y otras áreas de interés ambiental de Bogotá</t>
  </si>
  <si>
    <t>3-3-1-16-02-28-7814</t>
  </si>
  <si>
    <t>Fortalecimiento de la administración y monitoreo áreas protegidas y otras de interés ambiental para disminuir la vulnerabilidad de los ecosistemas frente alteraciones naturales y antrópicas en Bogotá</t>
  </si>
  <si>
    <t>3-3-1-16-05-56-7816</t>
  </si>
  <si>
    <t>Construcción de espacios de calidad para el Sector Ambiental Bogotá</t>
  </si>
  <si>
    <t>218 - Jardín Botánico “José Celestino Mutis”</t>
  </si>
  <si>
    <t>3-3-1-16-05-56-7683</t>
  </si>
  <si>
    <t>Fortalecimiento de las capacidades organizacionales, físicas y tecnológicas en el Jardín Botánico José Celestino Mutis Bogotá</t>
  </si>
  <si>
    <t>228- UAESP</t>
  </si>
  <si>
    <t>3-3-1-16-02-38-7569</t>
  </si>
  <si>
    <t>Transformación Gestión integral de residuos sólidos hacia una cultura de aprovechamiento y valorización de residuos en el distrito capital Bogotá</t>
  </si>
  <si>
    <t>Total general</t>
  </si>
  <si>
    <t>Fuente: Dirección Distrital de Presupuesto - Sistema Bogdata - SDH</t>
  </si>
  <si>
    <t>Millones de pesos</t>
  </si>
  <si>
    <t>Metro (Segunda Línea)</t>
  </si>
  <si>
    <t>Diferencial Tarifario</t>
  </si>
  <si>
    <t>3-3-1-16-01-04-7730</t>
  </si>
  <si>
    <t>Servicio de atención a la población proveniente de</t>
  </si>
  <si>
    <t>3-3-1-16-05-06-7749</t>
  </si>
  <si>
    <t>3-3-1-16-01-07-7904</t>
  </si>
  <si>
    <t>3-3-1-16-03-48-7792</t>
  </si>
  <si>
    <t>Fortalecimiento de los organismos de seguridad y justicia</t>
  </si>
  <si>
    <t>Compromisos a abril de 2021</t>
  </si>
  <si>
    <t>Compromisos Acumulados 2021 (abril)</t>
  </si>
  <si>
    <t>Implementación de la estrategia de territorios</t>
  </si>
  <si>
    <t>Apropiación Inicial 2021</t>
  </si>
  <si>
    <t>Ejecución 2020</t>
  </si>
  <si>
    <t>3-3-1-16-04-49-7782</t>
  </si>
  <si>
    <t>Infraestructura para el Sistema Integrado de Trans</t>
  </si>
  <si>
    <t>Diseño e implementación de alternativas financieras para la gestión del hábitat en Bogotá</t>
  </si>
  <si>
    <t>3-3-1-16-01-19-7825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</si>
</sst>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41" fontId="0" fillId="2" borderId="0" xfId="1" applyFont="1" applyFill="1" applyBorder="1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41" fontId="2" fillId="4" borderId="0" xfId="1" applyFont="1" applyFill="1" applyBorder="1"/>
    <xf numFmtId="164" fontId="2" fillId="5" borderId="2" xfId="0" applyNumberFormat="1" applyFont="1" applyFill="1" applyBorder="1"/>
    <xf numFmtId="0" fontId="5" fillId="0" borderId="0" xfId="0" applyFont="1" applyAlignment="1">
      <alignment horizontal="left" vertical="center" indent="1"/>
    </xf>
    <xf numFmtId="164" fontId="0" fillId="0" borderId="0" xfId="0" applyNumberFormat="1"/>
    <xf numFmtId="41" fontId="0" fillId="2" borderId="3" xfId="1" applyFont="1" applyFill="1" applyBorder="1"/>
    <xf numFmtId="41" fontId="0" fillId="2" borderId="4" xfId="1" applyFont="1" applyFill="1" applyBorder="1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vertical="top"/>
    </xf>
    <xf numFmtId="41" fontId="6" fillId="4" borderId="0" xfId="1" applyFont="1" applyFill="1" applyBorder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1" fontId="0" fillId="2" borderId="0" xfId="1" applyFont="1" applyFill="1" applyAlignment="1">
      <alignment horizontal="left"/>
    </xf>
    <xf numFmtId="0" fontId="2" fillId="4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2B155-313B-465C-8EBB-7569C8E4C44F}">
  <dimension ref="A1:F88"/>
  <sheetViews>
    <sheetView tabSelected="1" workbookViewId="0">
      <selection activeCell="F1" sqref="F1"/>
    </sheetView>
  </sheetViews>
  <sheetFormatPr baseColWidth="10" defaultRowHeight="15" x14ac:dyDescent="0.25"/>
  <cols>
    <col min="1" max="1" width="19" style="3" customWidth="1"/>
    <col min="2" max="2" width="50.7109375" customWidth="1"/>
    <col min="3" max="4" width="13.7109375" customWidth="1"/>
    <col min="5" max="5" width="11.7109375" customWidth="1"/>
    <col min="6" max="6" width="13.7109375" style="3" customWidth="1"/>
    <col min="7" max="16384" width="11.42578125" style="3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4" t="s">
        <v>143</v>
      </c>
      <c r="B2" s="2"/>
      <c r="C2" s="2"/>
      <c r="D2" s="2"/>
      <c r="E2" s="3"/>
    </row>
    <row r="3" spans="1:6" ht="15.75" thickBot="1" x14ac:dyDescent="0.3">
      <c r="B3" s="3"/>
      <c r="C3" s="3"/>
      <c r="D3" s="3"/>
      <c r="E3" s="22" t="s">
        <v>134</v>
      </c>
      <c r="F3" s="22"/>
    </row>
    <row r="4" spans="1:6" ht="45" x14ac:dyDescent="0.25">
      <c r="A4" s="11" t="s">
        <v>1</v>
      </c>
      <c r="B4" s="11" t="s">
        <v>2</v>
      </c>
      <c r="C4" s="11" t="s">
        <v>147</v>
      </c>
      <c r="D4" s="12" t="s">
        <v>146</v>
      </c>
      <c r="E4" s="12" t="s">
        <v>3</v>
      </c>
      <c r="F4" s="12" t="s">
        <v>144</v>
      </c>
    </row>
    <row r="5" spans="1:6" x14ac:dyDescent="0.25">
      <c r="A5" s="23" t="s">
        <v>4</v>
      </c>
      <c r="B5" s="23"/>
      <c r="C5" s="5">
        <f>+SUM(C6:C9)</f>
        <v>121678.60058600002</v>
      </c>
      <c r="D5" s="5">
        <f>+SUM(D6:D9)</f>
        <v>784524</v>
      </c>
      <c r="E5" s="5">
        <f t="shared" ref="E5:F5" si="0">+SUM(E6:E9)</f>
        <v>784524</v>
      </c>
      <c r="F5" s="5">
        <f t="shared" si="0"/>
        <v>3000</v>
      </c>
    </row>
    <row r="6" spans="1:6" x14ac:dyDescent="0.25">
      <c r="A6" s="15" t="s">
        <v>5</v>
      </c>
      <c r="B6" s="15" t="s">
        <v>6</v>
      </c>
      <c r="C6" s="19">
        <v>66873.204328000007</v>
      </c>
      <c r="D6" s="2">
        <v>729204</v>
      </c>
      <c r="E6" s="2">
        <v>729204</v>
      </c>
      <c r="F6" s="2">
        <v>0</v>
      </c>
    </row>
    <row r="7" spans="1:6" x14ac:dyDescent="0.25">
      <c r="A7" s="15"/>
      <c r="B7" s="15" t="s">
        <v>136</v>
      </c>
      <c r="C7" s="19">
        <v>54805.396258000001</v>
      </c>
      <c r="D7" s="2">
        <v>0</v>
      </c>
      <c r="E7" s="2">
        <v>0</v>
      </c>
      <c r="F7" s="2">
        <v>0</v>
      </c>
    </row>
    <row r="8" spans="1:6" x14ac:dyDescent="0.25">
      <c r="A8" s="15" t="s">
        <v>7</v>
      </c>
      <c r="B8" s="15" t="s">
        <v>135</v>
      </c>
      <c r="C8" s="2">
        <v>0</v>
      </c>
      <c r="D8" s="2">
        <v>45320</v>
      </c>
      <c r="E8" s="2">
        <v>45320</v>
      </c>
      <c r="F8" s="2">
        <v>3000</v>
      </c>
    </row>
    <row r="9" spans="1:6" x14ac:dyDescent="0.25">
      <c r="A9" s="15" t="s">
        <v>8</v>
      </c>
      <c r="B9" s="15" t="s">
        <v>9</v>
      </c>
      <c r="C9" s="9">
        <v>0</v>
      </c>
      <c r="D9" s="9">
        <v>10000</v>
      </c>
      <c r="E9" s="9">
        <v>10000</v>
      </c>
      <c r="F9" s="9">
        <v>0</v>
      </c>
    </row>
    <row r="10" spans="1:6" x14ac:dyDescent="0.25">
      <c r="A10" s="20" t="s">
        <v>10</v>
      </c>
      <c r="B10" s="20"/>
      <c r="C10" s="5">
        <f>+SUM(C11:C12)</f>
        <v>0</v>
      </c>
      <c r="D10" s="5">
        <f>+SUM(D11:D12)</f>
        <v>615474.49699999997</v>
      </c>
      <c r="E10" s="14">
        <f t="shared" ref="E10:F10" si="1">+SUM(E11:E12)</f>
        <v>609125.17293699994</v>
      </c>
      <c r="F10" s="5">
        <f t="shared" si="1"/>
        <v>46806.102712</v>
      </c>
    </row>
    <row r="11" spans="1:6" x14ac:dyDescent="0.25">
      <c r="A11" s="15" t="s">
        <v>11</v>
      </c>
      <c r="B11" s="15" t="s">
        <v>12</v>
      </c>
      <c r="C11" s="2">
        <v>0</v>
      </c>
      <c r="D11" s="2">
        <v>542575</v>
      </c>
      <c r="E11" s="2">
        <v>536225.67593699996</v>
      </c>
      <c r="F11" s="2">
        <v>25902.300211999998</v>
      </c>
    </row>
    <row r="12" spans="1:6" x14ac:dyDescent="0.25">
      <c r="A12" s="15" t="s">
        <v>13</v>
      </c>
      <c r="B12" s="15" t="s">
        <v>14</v>
      </c>
      <c r="C12" s="9">
        <v>0</v>
      </c>
      <c r="D12" s="9">
        <v>72899.497000000003</v>
      </c>
      <c r="E12" s="9">
        <v>72899.497000000003</v>
      </c>
      <c r="F12" s="9">
        <v>20903.802500000002</v>
      </c>
    </row>
    <row r="13" spans="1:6" x14ac:dyDescent="0.25">
      <c r="A13" s="20" t="s">
        <v>15</v>
      </c>
      <c r="B13" s="20"/>
      <c r="C13" s="5">
        <f>+SUM(C14:C16)</f>
        <v>0</v>
      </c>
      <c r="D13" s="5">
        <f>+SUM(D14:D16)</f>
        <v>65509</v>
      </c>
      <c r="E13" s="5">
        <f t="shared" ref="E13:F13" si="2">+SUM(E14:E16)</f>
        <v>65509</v>
      </c>
      <c r="F13" s="14">
        <f t="shared" si="2"/>
        <v>1983.0033330000001</v>
      </c>
    </row>
    <row r="14" spans="1:6" x14ac:dyDescent="0.25">
      <c r="A14" s="15" t="s">
        <v>16</v>
      </c>
      <c r="B14" s="15" t="s">
        <v>17</v>
      </c>
      <c r="C14" s="2">
        <v>0</v>
      </c>
      <c r="D14" s="2">
        <v>20177</v>
      </c>
      <c r="E14" s="2">
        <v>20177</v>
      </c>
      <c r="F14" s="2">
        <v>0</v>
      </c>
    </row>
    <row r="15" spans="1:6" x14ac:dyDescent="0.25">
      <c r="A15" s="15" t="s">
        <v>18</v>
      </c>
      <c r="B15" s="15" t="s">
        <v>19</v>
      </c>
      <c r="C15" s="2">
        <v>0</v>
      </c>
      <c r="D15" s="2">
        <v>18531</v>
      </c>
      <c r="E15" s="2">
        <v>18531</v>
      </c>
      <c r="F15" s="2">
        <v>1125.1283330000001</v>
      </c>
    </row>
    <row r="16" spans="1:6" x14ac:dyDescent="0.25">
      <c r="A16" s="15" t="s">
        <v>20</v>
      </c>
      <c r="B16" s="15" t="s">
        <v>21</v>
      </c>
      <c r="C16" s="9">
        <v>0</v>
      </c>
      <c r="D16" s="9">
        <v>26801</v>
      </c>
      <c r="E16" s="9">
        <v>26801</v>
      </c>
      <c r="F16" s="9">
        <v>857.875</v>
      </c>
    </row>
    <row r="17" spans="1:6" x14ac:dyDescent="0.25">
      <c r="A17" s="20" t="s">
        <v>22</v>
      </c>
      <c r="B17" s="20"/>
      <c r="C17" s="5">
        <f>+SUM(C18:C21)</f>
        <v>0</v>
      </c>
      <c r="D17" s="5">
        <f>+SUM(D18:D22)</f>
        <v>89411</v>
      </c>
      <c r="E17" s="14">
        <f>+SUM(E18:E22)</f>
        <v>89411</v>
      </c>
      <c r="F17" s="5">
        <f>+SUM(F18:F22)</f>
        <v>6724.5025620000006</v>
      </c>
    </row>
    <row r="18" spans="1:6" x14ac:dyDescent="0.25">
      <c r="A18" s="15" t="s">
        <v>23</v>
      </c>
      <c r="B18" s="15" t="s">
        <v>24</v>
      </c>
      <c r="C18" s="2">
        <v>0</v>
      </c>
      <c r="D18" s="2">
        <v>24000</v>
      </c>
      <c r="E18" s="2">
        <v>24000</v>
      </c>
      <c r="F18" s="2">
        <v>1664.5753340000001</v>
      </c>
    </row>
    <row r="19" spans="1:6" x14ac:dyDescent="0.25">
      <c r="A19" s="15" t="s">
        <v>25</v>
      </c>
      <c r="B19" s="15" t="s">
        <v>26</v>
      </c>
      <c r="C19" s="2">
        <v>0</v>
      </c>
      <c r="D19" s="2">
        <v>53111</v>
      </c>
      <c r="E19" s="2">
        <v>53094.246899999998</v>
      </c>
      <c r="F19" s="2">
        <v>4240.5152280000002</v>
      </c>
    </row>
    <row r="20" spans="1:6" x14ac:dyDescent="0.25">
      <c r="A20" s="15" t="s">
        <v>27</v>
      </c>
      <c r="B20" s="15" t="s">
        <v>28</v>
      </c>
      <c r="C20" s="2">
        <v>0</v>
      </c>
      <c r="D20" s="2">
        <v>4000</v>
      </c>
      <c r="E20" s="2">
        <v>4000</v>
      </c>
      <c r="F20" s="2">
        <v>215.83533299999999</v>
      </c>
    </row>
    <row r="21" spans="1:6" x14ac:dyDescent="0.25">
      <c r="A21" s="15" t="s">
        <v>29</v>
      </c>
      <c r="B21" s="15" t="s">
        <v>30</v>
      </c>
      <c r="C21" s="2">
        <v>0</v>
      </c>
      <c r="D21" s="2">
        <v>8300</v>
      </c>
      <c r="E21" s="2">
        <v>8300</v>
      </c>
      <c r="F21" s="2">
        <v>603.57666700000004</v>
      </c>
    </row>
    <row r="22" spans="1:6" x14ac:dyDescent="0.25">
      <c r="A22" s="15" t="s">
        <v>151</v>
      </c>
      <c r="B22" s="15" t="s">
        <v>150</v>
      </c>
      <c r="C22" s="9">
        <v>0</v>
      </c>
      <c r="D22" s="9"/>
      <c r="E22" s="9">
        <v>16.7531</v>
      </c>
      <c r="F22" s="9"/>
    </row>
    <row r="23" spans="1:6" x14ac:dyDescent="0.25">
      <c r="A23" s="20" t="s">
        <v>105</v>
      </c>
      <c r="B23" s="20"/>
      <c r="C23" s="5">
        <f>+C24</f>
        <v>0</v>
      </c>
      <c r="D23" s="5">
        <f>+D24</f>
        <v>21537</v>
      </c>
      <c r="E23" s="5">
        <f t="shared" ref="E23:F23" si="3">+E24</f>
        <v>21537</v>
      </c>
      <c r="F23" s="5">
        <f t="shared" si="3"/>
        <v>14789.302619</v>
      </c>
    </row>
    <row r="24" spans="1:6" x14ac:dyDescent="0.25">
      <c r="A24" s="15" t="s">
        <v>106</v>
      </c>
      <c r="B24" s="15" t="s">
        <v>107</v>
      </c>
      <c r="C24" s="9">
        <v>0</v>
      </c>
      <c r="D24" s="9">
        <v>21537</v>
      </c>
      <c r="E24" s="9">
        <v>21537</v>
      </c>
      <c r="F24" s="9">
        <v>14789.302619</v>
      </c>
    </row>
    <row r="25" spans="1:6" x14ac:dyDescent="0.25">
      <c r="A25" s="20" t="s">
        <v>31</v>
      </c>
      <c r="B25" s="20"/>
      <c r="C25" s="5">
        <f>+SUM(C26:C37)</f>
        <v>0</v>
      </c>
      <c r="D25" s="5">
        <f>+SUM(D26:D37)</f>
        <v>73780.079999999987</v>
      </c>
      <c r="E25" s="5">
        <f t="shared" ref="E25:F25" si="4">+SUM(E26:E37)</f>
        <v>73780.08</v>
      </c>
      <c r="F25" s="5">
        <f t="shared" si="4"/>
        <v>97.4</v>
      </c>
    </row>
    <row r="26" spans="1:6" x14ac:dyDescent="0.25">
      <c r="A26" s="15" t="s">
        <v>32</v>
      </c>
      <c r="B26" s="15" t="s">
        <v>33</v>
      </c>
      <c r="C26" s="2">
        <v>0</v>
      </c>
      <c r="D26" s="2">
        <v>751.02300000000002</v>
      </c>
      <c r="E26" s="2">
        <v>739.02300000000002</v>
      </c>
      <c r="F26" s="2">
        <v>10.9</v>
      </c>
    </row>
    <row r="27" spans="1:6" x14ac:dyDescent="0.25">
      <c r="A27" s="15" t="s">
        <v>137</v>
      </c>
      <c r="B27" s="16" t="s">
        <v>138</v>
      </c>
      <c r="C27" s="2">
        <v>0</v>
      </c>
      <c r="D27" s="2">
        <v>0</v>
      </c>
      <c r="E27" s="2">
        <v>1156.9376500000001</v>
      </c>
      <c r="F27" s="2">
        <v>0</v>
      </c>
    </row>
    <row r="28" spans="1:6" x14ac:dyDescent="0.25">
      <c r="A28" s="15" t="s">
        <v>34</v>
      </c>
      <c r="B28" s="15" t="s">
        <v>35</v>
      </c>
      <c r="C28" s="2">
        <v>0</v>
      </c>
      <c r="D28" s="2">
        <v>52345.713000000003</v>
      </c>
      <c r="E28" s="2">
        <v>26145.713</v>
      </c>
      <c r="F28" s="2">
        <v>0</v>
      </c>
    </row>
    <row r="29" spans="1:6" x14ac:dyDescent="0.25">
      <c r="A29" s="15" t="s">
        <v>36</v>
      </c>
      <c r="B29" s="15" t="s">
        <v>37</v>
      </c>
      <c r="C29" s="2">
        <v>0</v>
      </c>
      <c r="D29" s="2">
        <v>1325.7460000000001</v>
      </c>
      <c r="E29" s="2">
        <v>0</v>
      </c>
      <c r="F29" s="2">
        <v>0</v>
      </c>
    </row>
    <row r="30" spans="1:6" x14ac:dyDescent="0.25">
      <c r="A30" s="15" t="s">
        <v>38</v>
      </c>
      <c r="B30" s="15" t="s">
        <v>39</v>
      </c>
      <c r="C30" s="2">
        <v>0</v>
      </c>
      <c r="D30" s="2">
        <v>770.61300000000006</v>
      </c>
      <c r="E30" s="2">
        <v>35203.675349999998</v>
      </c>
      <c r="F30" s="2">
        <v>0</v>
      </c>
    </row>
    <row r="31" spans="1:6" x14ac:dyDescent="0.25">
      <c r="A31" s="15" t="s">
        <v>139</v>
      </c>
      <c r="B31" s="15" t="s">
        <v>145</v>
      </c>
      <c r="C31" s="2">
        <v>0</v>
      </c>
      <c r="D31" s="2">
        <v>0</v>
      </c>
      <c r="E31" s="2">
        <v>1410</v>
      </c>
      <c r="F31" s="2">
        <v>0</v>
      </c>
    </row>
    <row r="32" spans="1:6" x14ac:dyDescent="0.25">
      <c r="A32" s="15" t="s">
        <v>40</v>
      </c>
      <c r="B32" s="15" t="s">
        <v>41</v>
      </c>
      <c r="C32" s="2">
        <v>0</v>
      </c>
      <c r="D32" s="2">
        <v>200</v>
      </c>
      <c r="E32" s="2">
        <v>0</v>
      </c>
      <c r="F32" s="2">
        <v>0</v>
      </c>
    </row>
    <row r="33" spans="1:6" x14ac:dyDescent="0.25">
      <c r="A33" s="15" t="s">
        <v>42</v>
      </c>
      <c r="B33" s="15" t="s">
        <v>43</v>
      </c>
      <c r="C33" s="2">
        <v>0</v>
      </c>
      <c r="D33" s="2">
        <v>6108.634</v>
      </c>
      <c r="E33" s="2">
        <v>5635</v>
      </c>
      <c r="F33" s="2">
        <v>0</v>
      </c>
    </row>
    <row r="34" spans="1:6" x14ac:dyDescent="0.25">
      <c r="A34" s="15" t="s">
        <v>44</v>
      </c>
      <c r="B34" s="15" t="s">
        <v>45</v>
      </c>
      <c r="C34" s="2">
        <v>0</v>
      </c>
      <c r="D34" s="2">
        <v>7500</v>
      </c>
      <c r="E34" s="2">
        <v>500</v>
      </c>
      <c r="F34" s="2">
        <v>0</v>
      </c>
    </row>
    <row r="35" spans="1:6" x14ac:dyDescent="0.25">
      <c r="A35" s="15" t="s">
        <v>46</v>
      </c>
      <c r="B35" s="15" t="s">
        <v>47</v>
      </c>
      <c r="C35" s="2">
        <v>0</v>
      </c>
      <c r="D35" s="2">
        <v>1751.43</v>
      </c>
      <c r="E35" s="2">
        <v>1061.80765</v>
      </c>
      <c r="F35" s="2">
        <v>0</v>
      </c>
    </row>
    <row r="36" spans="1:6" x14ac:dyDescent="0.25">
      <c r="A36" s="15" t="s">
        <v>48</v>
      </c>
      <c r="B36" s="15" t="s">
        <v>49</v>
      </c>
      <c r="C36" s="2">
        <v>0</v>
      </c>
      <c r="D36" s="2">
        <v>107.395</v>
      </c>
      <c r="E36" s="2">
        <v>107.395</v>
      </c>
      <c r="F36" s="2">
        <v>0</v>
      </c>
    </row>
    <row r="37" spans="1:6" x14ac:dyDescent="0.25">
      <c r="A37" s="17" t="s">
        <v>50</v>
      </c>
      <c r="B37" s="17" t="s">
        <v>51</v>
      </c>
      <c r="C37" s="9">
        <v>0</v>
      </c>
      <c r="D37" s="9">
        <v>2919.5259999999998</v>
      </c>
      <c r="E37" s="9">
        <v>1820.52835</v>
      </c>
      <c r="F37" s="9">
        <v>86.5</v>
      </c>
    </row>
    <row r="38" spans="1:6" x14ac:dyDescent="0.25">
      <c r="A38" s="20" t="s">
        <v>119</v>
      </c>
      <c r="B38" s="20"/>
      <c r="C38" s="5">
        <f>+SUM(C39:C41)</f>
        <v>0</v>
      </c>
      <c r="D38" s="5">
        <f>+SUM(D39:D41)</f>
        <v>18646.349999999999</v>
      </c>
      <c r="E38" s="5">
        <f t="shared" ref="E38:F38" si="5">+SUM(E39:E41)</f>
        <v>18646.349999999999</v>
      </c>
      <c r="F38" s="5">
        <f t="shared" si="5"/>
        <v>4255.6496290000005</v>
      </c>
    </row>
    <row r="39" spans="1:6" x14ac:dyDescent="0.25">
      <c r="A39" s="15" t="s">
        <v>120</v>
      </c>
      <c r="B39" s="15" t="s">
        <v>121</v>
      </c>
      <c r="C39" s="2">
        <v>0</v>
      </c>
      <c r="D39" s="2">
        <v>5500</v>
      </c>
      <c r="E39" s="2">
        <v>5500</v>
      </c>
      <c r="F39" s="2">
        <v>0</v>
      </c>
    </row>
    <row r="40" spans="1:6" x14ac:dyDescent="0.25">
      <c r="A40" s="15" t="s">
        <v>122</v>
      </c>
      <c r="B40" s="15" t="s">
        <v>123</v>
      </c>
      <c r="C40" s="2">
        <v>0</v>
      </c>
      <c r="D40" s="2">
        <v>5000</v>
      </c>
      <c r="E40" s="2">
        <v>5000</v>
      </c>
      <c r="F40" s="2">
        <v>4206.49251</v>
      </c>
    </row>
    <row r="41" spans="1:6" x14ac:dyDescent="0.25">
      <c r="A41" s="15" t="s">
        <v>124</v>
      </c>
      <c r="B41" s="15" t="s">
        <v>125</v>
      </c>
      <c r="C41" s="9">
        <v>0</v>
      </c>
      <c r="D41" s="9">
        <v>8146.35</v>
      </c>
      <c r="E41" s="9">
        <v>8146.35</v>
      </c>
      <c r="F41" s="9">
        <v>49.157119000000002</v>
      </c>
    </row>
    <row r="42" spans="1:6" x14ac:dyDescent="0.25">
      <c r="A42" s="20" t="s">
        <v>90</v>
      </c>
      <c r="B42" s="20"/>
      <c r="C42" s="5">
        <f>+C43</f>
        <v>0</v>
      </c>
      <c r="D42" s="5">
        <f>+D43</f>
        <v>18935.120999999999</v>
      </c>
      <c r="E42" s="5">
        <f t="shared" ref="E42:F42" si="6">+E43</f>
        <v>18935.120999999999</v>
      </c>
      <c r="F42" s="5">
        <f t="shared" si="6"/>
        <v>324.72363000000001</v>
      </c>
    </row>
    <row r="43" spans="1:6" x14ac:dyDescent="0.25">
      <c r="A43" s="15" t="s">
        <v>91</v>
      </c>
      <c r="B43" s="15" t="s">
        <v>92</v>
      </c>
      <c r="C43" s="9">
        <v>0</v>
      </c>
      <c r="D43" s="9">
        <v>18935.120999999999</v>
      </c>
      <c r="E43" s="9">
        <v>18935.120999999999</v>
      </c>
      <c r="F43" s="9">
        <v>324.72363000000001</v>
      </c>
    </row>
    <row r="44" spans="1:6" x14ac:dyDescent="0.25">
      <c r="A44" s="20" t="s">
        <v>108</v>
      </c>
      <c r="B44" s="20"/>
      <c r="C44" s="5">
        <f>+SUM(C45:C50)</f>
        <v>11000</v>
      </c>
      <c r="D44" s="5">
        <f>+SUM(D45:D50)</f>
        <v>197398</v>
      </c>
      <c r="E44" s="5">
        <f t="shared" ref="E44:F44" si="7">+SUM(E45:E50)</f>
        <v>197398</v>
      </c>
      <c r="F44" s="5">
        <f t="shared" si="7"/>
        <v>52529.632729000004</v>
      </c>
    </row>
    <row r="45" spans="1:6" x14ac:dyDescent="0.25">
      <c r="A45" s="15" t="s">
        <v>109</v>
      </c>
      <c r="B45" s="15" t="s">
        <v>110</v>
      </c>
      <c r="C45" s="2">
        <v>0</v>
      </c>
      <c r="D45" s="2">
        <v>500</v>
      </c>
      <c r="E45" s="2">
        <v>500</v>
      </c>
      <c r="F45" s="2">
        <v>0</v>
      </c>
    </row>
    <row r="46" spans="1:6" x14ac:dyDescent="0.25">
      <c r="A46" s="15" t="s">
        <v>111</v>
      </c>
      <c r="B46" s="15" t="s">
        <v>112</v>
      </c>
      <c r="C46" s="2">
        <v>7144.435966</v>
      </c>
      <c r="D46" s="2">
        <v>18607</v>
      </c>
      <c r="E46" s="2">
        <v>18607</v>
      </c>
      <c r="F46" s="2">
        <v>0</v>
      </c>
    </row>
    <row r="47" spans="1:6" x14ac:dyDescent="0.25">
      <c r="A47" s="15" t="s">
        <v>113</v>
      </c>
      <c r="B47" s="15" t="s">
        <v>114</v>
      </c>
      <c r="C47" s="2">
        <v>0</v>
      </c>
      <c r="D47" s="2">
        <v>3410</v>
      </c>
      <c r="E47" s="2">
        <v>3410</v>
      </c>
      <c r="F47" s="2">
        <v>0</v>
      </c>
    </row>
    <row r="48" spans="1:6" x14ac:dyDescent="0.25">
      <c r="A48" s="15" t="s">
        <v>115</v>
      </c>
      <c r="B48" s="15" t="s">
        <v>116</v>
      </c>
      <c r="C48" s="2">
        <v>0</v>
      </c>
      <c r="D48" s="2">
        <v>20508.832999999999</v>
      </c>
      <c r="E48" s="2">
        <v>20508.832999999999</v>
      </c>
      <c r="F48" s="2">
        <v>2711.4499860000001</v>
      </c>
    </row>
    <row r="49" spans="1:6" x14ac:dyDescent="0.25">
      <c r="A49" s="15" t="s">
        <v>141</v>
      </c>
      <c r="B49" s="15" t="s">
        <v>142</v>
      </c>
      <c r="C49" s="2">
        <v>0</v>
      </c>
      <c r="D49" s="2">
        <v>62384.748</v>
      </c>
      <c r="E49" s="2">
        <v>62384.748</v>
      </c>
      <c r="F49" s="2">
        <v>511.69600100000002</v>
      </c>
    </row>
    <row r="50" spans="1:6" x14ac:dyDescent="0.25">
      <c r="A50" s="15" t="s">
        <v>117</v>
      </c>
      <c r="B50" s="15" t="s">
        <v>118</v>
      </c>
      <c r="C50" s="13">
        <v>3855.564034</v>
      </c>
      <c r="D50" s="9">
        <v>91987.418999999994</v>
      </c>
      <c r="E50" s="9">
        <v>91987.418999999994</v>
      </c>
      <c r="F50" s="9">
        <v>49306.486742000001</v>
      </c>
    </row>
    <row r="51" spans="1:6" x14ac:dyDescent="0.25">
      <c r="A51" s="20" t="s">
        <v>52</v>
      </c>
      <c r="B51" s="20"/>
      <c r="C51" s="5">
        <f>+SUM(C52:C54)</f>
        <v>0</v>
      </c>
      <c r="D51" s="5">
        <f>+SUM(D52:D54)</f>
        <v>4300</v>
      </c>
      <c r="E51" s="5">
        <f t="shared" ref="E51:F51" si="8">+SUM(E52:E54)</f>
        <v>4300</v>
      </c>
      <c r="F51" s="5">
        <f t="shared" si="8"/>
        <v>27.676161</v>
      </c>
    </row>
    <row r="52" spans="1:6" x14ac:dyDescent="0.25">
      <c r="A52" s="15" t="s">
        <v>53</v>
      </c>
      <c r="B52" s="15" t="s">
        <v>54</v>
      </c>
      <c r="C52" s="2">
        <v>0</v>
      </c>
      <c r="D52" s="2">
        <v>147</v>
      </c>
      <c r="E52" s="2">
        <v>147</v>
      </c>
      <c r="F52" s="2">
        <v>27.676161</v>
      </c>
    </row>
    <row r="53" spans="1:6" x14ac:dyDescent="0.25">
      <c r="A53" s="15" t="s">
        <v>55</v>
      </c>
      <c r="B53" s="15" t="s">
        <v>56</v>
      </c>
      <c r="C53" s="2">
        <v>0</v>
      </c>
      <c r="D53" s="2">
        <v>3903</v>
      </c>
      <c r="E53" s="2">
        <v>3903</v>
      </c>
      <c r="F53" s="2">
        <v>0</v>
      </c>
    </row>
    <row r="54" spans="1:6" x14ac:dyDescent="0.25">
      <c r="A54" s="15" t="s">
        <v>57</v>
      </c>
      <c r="B54" s="15" t="s">
        <v>58</v>
      </c>
      <c r="C54" s="9">
        <v>0</v>
      </c>
      <c r="D54" s="9">
        <v>250</v>
      </c>
      <c r="E54" s="9">
        <v>250</v>
      </c>
      <c r="F54" s="9">
        <v>0</v>
      </c>
    </row>
    <row r="55" spans="1:6" x14ac:dyDescent="0.25">
      <c r="A55" s="20" t="s">
        <v>59</v>
      </c>
      <c r="B55" s="20"/>
      <c r="C55" s="5">
        <f>+SUM(C56:C65)</f>
        <v>14952</v>
      </c>
      <c r="D55" s="5">
        <f>+SUM(D56:D65)</f>
        <v>716345</v>
      </c>
      <c r="E55" s="5">
        <f t="shared" ref="E55:F55" si="9">+SUM(E56:E65)</f>
        <v>716344.99999999988</v>
      </c>
      <c r="F55" s="5">
        <f t="shared" si="9"/>
        <v>245222.662449</v>
      </c>
    </row>
    <row r="56" spans="1:6" x14ac:dyDescent="0.25">
      <c r="A56" s="15" t="s">
        <v>60</v>
      </c>
      <c r="B56" s="15" t="s">
        <v>61</v>
      </c>
      <c r="C56" s="2">
        <v>0</v>
      </c>
      <c r="D56" s="2">
        <v>4246.7</v>
      </c>
      <c r="E56" s="2">
        <v>4246.7</v>
      </c>
      <c r="F56" s="2">
        <v>1315.222972</v>
      </c>
    </row>
    <row r="57" spans="1:6" x14ac:dyDescent="0.25">
      <c r="A57" s="15" t="s">
        <v>62</v>
      </c>
      <c r="B57" s="15" t="s">
        <v>63</v>
      </c>
      <c r="C57" s="2">
        <v>0</v>
      </c>
      <c r="D57" s="2">
        <v>33000</v>
      </c>
      <c r="E57" s="2">
        <v>33000</v>
      </c>
      <c r="F57" s="2">
        <v>0</v>
      </c>
    </row>
    <row r="58" spans="1:6" x14ac:dyDescent="0.25">
      <c r="A58" s="15" t="s">
        <v>64</v>
      </c>
      <c r="B58" s="15" t="s">
        <v>65</v>
      </c>
      <c r="C58" s="2">
        <v>14952</v>
      </c>
      <c r="D58" s="2">
        <v>270304.20299999998</v>
      </c>
      <c r="E58" s="2">
        <v>270304.20299999998</v>
      </c>
      <c r="F58" s="2">
        <v>41979.892490999999</v>
      </c>
    </row>
    <row r="59" spans="1:6" x14ac:dyDescent="0.25">
      <c r="A59" s="15" t="s">
        <v>66</v>
      </c>
      <c r="B59" s="15" t="s">
        <v>67</v>
      </c>
      <c r="C59" s="2">
        <v>0</v>
      </c>
      <c r="D59" s="2">
        <v>97275</v>
      </c>
      <c r="E59" s="2">
        <v>108593.22401400001</v>
      </c>
      <c r="F59" s="2">
        <v>21631.130936000001</v>
      </c>
    </row>
    <row r="60" spans="1:6" x14ac:dyDescent="0.25">
      <c r="A60" s="15" t="s">
        <v>140</v>
      </c>
      <c r="B60" s="15" t="s">
        <v>68</v>
      </c>
      <c r="C60" s="2">
        <v>0</v>
      </c>
      <c r="D60" s="2">
        <v>114000</v>
      </c>
      <c r="E60" s="2">
        <v>114000</v>
      </c>
      <c r="F60" s="2">
        <v>94000</v>
      </c>
    </row>
    <row r="61" spans="1:6" x14ac:dyDescent="0.25">
      <c r="A61" s="15" t="s">
        <v>69</v>
      </c>
      <c r="B61" s="15" t="s">
        <v>70</v>
      </c>
      <c r="C61" s="2">
        <v>0</v>
      </c>
      <c r="D61" s="2">
        <v>167198.57</v>
      </c>
      <c r="E61" s="2">
        <v>161032.42300000001</v>
      </c>
      <c r="F61" s="2">
        <v>84845.295585999993</v>
      </c>
    </row>
    <row r="62" spans="1:6" x14ac:dyDescent="0.25">
      <c r="A62" s="15" t="s">
        <v>71</v>
      </c>
      <c r="B62" s="15" t="s">
        <v>72</v>
      </c>
      <c r="C62" s="2">
        <v>0</v>
      </c>
      <c r="D62" s="2">
        <v>7274.6819999999998</v>
      </c>
      <c r="E62" s="2">
        <v>2122.6049859999998</v>
      </c>
      <c r="F62" s="2">
        <v>218.52958799999999</v>
      </c>
    </row>
    <row r="63" spans="1:6" x14ac:dyDescent="0.25">
      <c r="A63" s="15" t="s">
        <v>73</v>
      </c>
      <c r="B63" s="15" t="s">
        <v>74</v>
      </c>
      <c r="C63" s="2">
        <v>0</v>
      </c>
      <c r="D63" s="2">
        <v>2045.845</v>
      </c>
      <c r="E63" s="2">
        <v>2045.845</v>
      </c>
      <c r="F63" s="2">
        <v>1232.590876</v>
      </c>
    </row>
    <row r="64" spans="1:6" x14ac:dyDescent="0.25">
      <c r="A64" s="15" t="s">
        <v>75</v>
      </c>
      <c r="B64" s="15" t="s">
        <v>76</v>
      </c>
      <c r="C64" s="2">
        <v>0</v>
      </c>
      <c r="D64" s="2">
        <v>17000</v>
      </c>
      <c r="E64" s="2">
        <v>17000</v>
      </c>
      <c r="F64" s="2">
        <v>0</v>
      </c>
    </row>
    <row r="65" spans="1:6" x14ac:dyDescent="0.25">
      <c r="A65" s="15" t="s">
        <v>77</v>
      </c>
      <c r="B65" s="15" t="s">
        <v>78</v>
      </c>
      <c r="C65" s="9">
        <v>0</v>
      </c>
      <c r="D65" s="9">
        <v>4000</v>
      </c>
      <c r="E65" s="9">
        <v>4000</v>
      </c>
      <c r="F65" s="9">
        <v>0</v>
      </c>
    </row>
    <row r="66" spans="1:6" x14ac:dyDescent="0.25">
      <c r="A66" s="20" t="s">
        <v>93</v>
      </c>
      <c r="B66" s="20"/>
      <c r="C66" s="14">
        <f>+SUM(C67:C71)</f>
        <v>83580.842097000001</v>
      </c>
      <c r="D66" s="14">
        <f>+SUM(D67:D71)</f>
        <v>358225.027</v>
      </c>
      <c r="E66" s="14">
        <f t="shared" ref="E66:F66" si="10">+SUM(E67:E71)</f>
        <v>1117254.4200489998</v>
      </c>
      <c r="F66" s="5">
        <f t="shared" si="10"/>
        <v>8961.8565249999992</v>
      </c>
    </row>
    <row r="67" spans="1:6" x14ac:dyDescent="0.25">
      <c r="A67" s="15" t="s">
        <v>94</v>
      </c>
      <c r="B67" s="15" t="s">
        <v>95</v>
      </c>
      <c r="C67" s="2">
        <v>0</v>
      </c>
      <c r="D67" s="2">
        <v>63721</v>
      </c>
      <c r="E67" s="2">
        <v>205951.40890899999</v>
      </c>
      <c r="F67" s="2">
        <v>0</v>
      </c>
    </row>
    <row r="68" spans="1:6" x14ac:dyDescent="0.25">
      <c r="A68" s="15" t="s">
        <v>96</v>
      </c>
      <c r="B68" s="15" t="s">
        <v>97</v>
      </c>
      <c r="C68" s="2">
        <v>2185.9339599999998</v>
      </c>
      <c r="D68" s="2">
        <v>56640.46</v>
      </c>
      <c r="E68" s="2">
        <v>430571.680184</v>
      </c>
      <c r="F68" s="2">
        <v>8961.8565249999992</v>
      </c>
    </row>
    <row r="69" spans="1:6" x14ac:dyDescent="0.25">
      <c r="A69" s="15" t="s">
        <v>98</v>
      </c>
      <c r="B69" s="15" t="s">
        <v>99</v>
      </c>
      <c r="C69" s="2">
        <v>81394.908137000006</v>
      </c>
      <c r="D69" s="2">
        <v>54363.567000000003</v>
      </c>
      <c r="E69" s="2">
        <v>218272.525956</v>
      </c>
      <c r="F69" s="2">
        <v>0</v>
      </c>
    </row>
    <row r="70" spans="1:6" x14ac:dyDescent="0.25">
      <c r="A70" s="15" t="s">
        <v>148</v>
      </c>
      <c r="B70" s="15" t="s">
        <v>149</v>
      </c>
      <c r="C70" s="2">
        <v>0</v>
      </c>
      <c r="D70" s="2">
        <v>0</v>
      </c>
      <c r="E70" s="2">
        <v>78958.804999999993</v>
      </c>
      <c r="F70" s="2">
        <v>0</v>
      </c>
    </row>
    <row r="71" spans="1:6" x14ac:dyDescent="0.25">
      <c r="A71" s="15" t="s">
        <v>100</v>
      </c>
      <c r="B71" s="15" t="s">
        <v>101</v>
      </c>
      <c r="C71" s="9">
        <v>0</v>
      </c>
      <c r="D71" s="9">
        <v>183500</v>
      </c>
      <c r="E71" s="9">
        <v>183500</v>
      </c>
      <c r="F71" s="9">
        <v>0</v>
      </c>
    </row>
    <row r="72" spans="1:6" x14ac:dyDescent="0.25">
      <c r="A72" s="20" t="s">
        <v>79</v>
      </c>
      <c r="B72" s="20"/>
      <c r="C72" s="5">
        <f>+C73</f>
        <v>0</v>
      </c>
      <c r="D72" s="5">
        <f>+D73</f>
        <v>65155.919000000002</v>
      </c>
      <c r="E72" s="5">
        <f t="shared" ref="E72:F72" si="11">+E73</f>
        <v>65155.919000000002</v>
      </c>
      <c r="F72" s="5">
        <f t="shared" si="11"/>
        <v>1527.4926869999999</v>
      </c>
    </row>
    <row r="73" spans="1:6" x14ac:dyDescent="0.25">
      <c r="A73" s="15" t="s">
        <v>80</v>
      </c>
      <c r="B73" s="15" t="s">
        <v>81</v>
      </c>
      <c r="C73" s="9">
        <v>0</v>
      </c>
      <c r="D73" s="9">
        <v>65155.919000000002</v>
      </c>
      <c r="E73" s="9">
        <v>65155.919000000002</v>
      </c>
      <c r="F73" s="9">
        <v>1527.4926869999999</v>
      </c>
    </row>
    <row r="74" spans="1:6" x14ac:dyDescent="0.25">
      <c r="A74" s="20" t="s">
        <v>102</v>
      </c>
      <c r="B74" s="20"/>
      <c r="C74" s="5">
        <f>+C75</f>
        <v>0</v>
      </c>
      <c r="D74" s="5">
        <f>+D75</f>
        <v>32882</v>
      </c>
      <c r="E74" s="5">
        <f t="shared" ref="E74:F74" si="12">+E75</f>
        <v>32882</v>
      </c>
      <c r="F74" s="5">
        <f t="shared" si="12"/>
        <v>1057.7070000000001</v>
      </c>
    </row>
    <row r="75" spans="1:6" x14ac:dyDescent="0.25">
      <c r="A75" s="15" t="s">
        <v>103</v>
      </c>
      <c r="B75" s="15" t="s">
        <v>104</v>
      </c>
      <c r="C75" s="9">
        <v>0</v>
      </c>
      <c r="D75" s="9">
        <v>32882</v>
      </c>
      <c r="E75" s="9">
        <v>32882</v>
      </c>
      <c r="F75" s="9">
        <v>1057.7070000000001</v>
      </c>
    </row>
    <row r="76" spans="1:6" x14ac:dyDescent="0.25">
      <c r="A76" s="20" t="s">
        <v>126</v>
      </c>
      <c r="B76" s="20"/>
      <c r="C76" s="5">
        <f>+C77</f>
        <v>0</v>
      </c>
      <c r="D76" s="5">
        <f>+D77</f>
        <v>3300</v>
      </c>
      <c r="E76" s="5">
        <f t="shared" ref="E76:F76" si="13">+E77</f>
        <v>3300</v>
      </c>
      <c r="F76" s="5">
        <f t="shared" si="13"/>
        <v>276.78666600000003</v>
      </c>
    </row>
    <row r="77" spans="1:6" x14ac:dyDescent="0.25">
      <c r="A77" s="15" t="s">
        <v>127</v>
      </c>
      <c r="B77" s="15" t="s">
        <v>128</v>
      </c>
      <c r="C77" s="9">
        <v>0</v>
      </c>
      <c r="D77" s="9">
        <v>3300</v>
      </c>
      <c r="E77" s="9">
        <v>3300</v>
      </c>
      <c r="F77" s="9">
        <v>276.78666600000003</v>
      </c>
    </row>
    <row r="78" spans="1:6" x14ac:dyDescent="0.25">
      <c r="A78" s="20" t="s">
        <v>82</v>
      </c>
      <c r="B78" s="20"/>
      <c r="C78" s="5">
        <f>+C79</f>
        <v>0</v>
      </c>
      <c r="D78" s="5">
        <f>+D79</f>
        <v>6500</v>
      </c>
      <c r="E78" s="5">
        <f t="shared" ref="E78:F78" si="14">+E79</f>
        <v>6500</v>
      </c>
      <c r="F78" s="5">
        <f t="shared" si="14"/>
        <v>427.65</v>
      </c>
    </row>
    <row r="79" spans="1:6" x14ac:dyDescent="0.25">
      <c r="A79" s="15" t="s">
        <v>83</v>
      </c>
      <c r="B79" s="15" t="s">
        <v>84</v>
      </c>
      <c r="C79" s="9">
        <v>0</v>
      </c>
      <c r="D79" s="9">
        <v>6500</v>
      </c>
      <c r="E79" s="9">
        <v>6500</v>
      </c>
      <c r="F79" s="9">
        <v>427.65</v>
      </c>
    </row>
    <row r="80" spans="1:6" x14ac:dyDescent="0.25">
      <c r="A80" s="20" t="s">
        <v>85</v>
      </c>
      <c r="B80" s="20"/>
      <c r="C80" s="5">
        <f>+SUM(C81:C82)</f>
        <v>0</v>
      </c>
      <c r="D80" s="5">
        <f>+SUM(D81:D82)</f>
        <v>19288</v>
      </c>
      <c r="E80" s="5">
        <f t="shared" ref="E80:F80" si="15">+SUM(E81:E82)</f>
        <v>19288</v>
      </c>
      <c r="F80" s="5">
        <f t="shared" si="15"/>
        <v>917.05757900000003</v>
      </c>
    </row>
    <row r="81" spans="1:6" x14ac:dyDescent="0.25">
      <c r="A81" s="15" t="s">
        <v>86</v>
      </c>
      <c r="B81" s="15" t="s">
        <v>87</v>
      </c>
      <c r="C81" s="2">
        <v>0</v>
      </c>
      <c r="D81" s="2">
        <v>1700</v>
      </c>
      <c r="E81" s="2">
        <v>0</v>
      </c>
      <c r="F81" s="2">
        <v>0</v>
      </c>
    </row>
    <row r="82" spans="1:6" x14ac:dyDescent="0.25">
      <c r="A82" s="15" t="s">
        <v>88</v>
      </c>
      <c r="B82" s="15" t="s">
        <v>89</v>
      </c>
      <c r="C82" s="9">
        <v>0</v>
      </c>
      <c r="D82" s="9">
        <v>17588</v>
      </c>
      <c r="E82" s="9">
        <v>19288</v>
      </c>
      <c r="F82" s="9">
        <v>917.05757900000003</v>
      </c>
    </row>
    <row r="83" spans="1:6" x14ac:dyDescent="0.25">
      <c r="A83" s="20" t="s">
        <v>129</v>
      </c>
      <c r="B83" s="20"/>
      <c r="C83" s="5">
        <f>+C84</f>
        <v>0</v>
      </c>
      <c r="D83" s="5">
        <f>+D84</f>
        <v>25008</v>
      </c>
      <c r="E83" s="5">
        <f t="shared" ref="E83:F83" si="16">+E84</f>
        <v>25008</v>
      </c>
      <c r="F83" s="5">
        <f t="shared" si="16"/>
        <v>0</v>
      </c>
    </row>
    <row r="84" spans="1:6" x14ac:dyDescent="0.25">
      <c r="A84" s="18" t="s">
        <v>130</v>
      </c>
      <c r="B84" s="18" t="s">
        <v>131</v>
      </c>
      <c r="C84" s="10">
        <v>0</v>
      </c>
      <c r="D84" s="10">
        <v>25008</v>
      </c>
      <c r="E84" s="10">
        <v>25008</v>
      </c>
      <c r="F84" s="10">
        <v>0</v>
      </c>
    </row>
    <row r="85" spans="1:6" ht="15.75" thickBot="1" x14ac:dyDescent="0.3">
      <c r="A85" s="21" t="s">
        <v>132</v>
      </c>
      <c r="B85" s="21"/>
      <c r="C85" s="6">
        <f>+C83+C76+C38+C44+C23+C74+C66+C42+C80+C78+C72+C55+C51+C25+C17+C13+C10+C5</f>
        <v>231211.442683</v>
      </c>
      <c r="D85" s="6">
        <f>+D83+D76+D38+D44+D23+D74+D66+D42+D80+D78+D72+D55+D51+D25+D17+D13+D10+D5</f>
        <v>3116218.9939999999</v>
      </c>
      <c r="E85" s="6">
        <f>+E83+E76+E38+E44+E23+E74+E66+E42+E80+E78+E72+E55+E51+E25+E17+E13+E10+E5</f>
        <v>3868899.0629859995</v>
      </c>
      <c r="F85" s="6">
        <f>+F83+F76+F38+F44+F23+F74+F66+F42+F80+F78+F72+F55+F51+F25+F17+F13+F10+F5</f>
        <v>388929.20628100005</v>
      </c>
    </row>
    <row r="86" spans="1:6" x14ac:dyDescent="0.25">
      <c r="A86" s="7" t="s">
        <v>133</v>
      </c>
      <c r="B86" s="3"/>
      <c r="C86" s="3"/>
      <c r="D86" s="3"/>
    </row>
    <row r="87" spans="1:6" x14ac:dyDescent="0.25">
      <c r="E87" s="8">
        <f>+E85-D85</f>
        <v>752680.06898599956</v>
      </c>
    </row>
    <row r="88" spans="1:6" x14ac:dyDescent="0.25">
      <c r="E88" s="8"/>
      <c r="F88" s="8"/>
    </row>
  </sheetData>
  <mergeCells count="20">
    <mergeCell ref="E3:F3"/>
    <mergeCell ref="A5:B5"/>
    <mergeCell ref="A10:B10"/>
    <mergeCell ref="A13:B13"/>
    <mergeCell ref="A17:B17"/>
    <mergeCell ref="A83:B83"/>
    <mergeCell ref="A85:B85"/>
    <mergeCell ref="A66:B66"/>
    <mergeCell ref="A74:B74"/>
    <mergeCell ref="A23:B23"/>
    <mergeCell ref="A44:B44"/>
    <mergeCell ref="A38:B38"/>
    <mergeCell ref="A76:B76"/>
    <mergeCell ref="A42:B42"/>
    <mergeCell ref="A25:B25"/>
    <mergeCell ref="A51:B51"/>
    <mergeCell ref="A55:B55"/>
    <mergeCell ref="A72:B72"/>
    <mergeCell ref="A78:B78"/>
    <mergeCell ref="A80:B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Caril Antonio Rodríguez González</dc:creator>
  <cp:lastModifiedBy>camilo diaz</cp:lastModifiedBy>
  <dcterms:created xsi:type="dcterms:W3CDTF">2021-03-17T16:51:28Z</dcterms:created>
  <dcterms:modified xsi:type="dcterms:W3CDTF">2021-05-20T17:31:18Z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a94b7d68-18af-4246-8bb2-38a26663a2c1</vt:lpwstr>
  </property>
</Properties>
</file>