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201 " sheetId="1" r:id="rId1"/>
  </sheets>
  <externalReferences>
    <externalReference r:id="rId4"/>
  </externalReferences>
  <definedNames>
    <definedName name="_xlnm._FilterDatabase" localSheetId="0" hidden="1">'F 201 '!$A$7:$AP$69</definedName>
    <definedName name="A">#REF!</definedName>
    <definedName name="_xlnm.Print_Area" localSheetId="0">'F 201 '!$E$1:$AG$77</definedName>
    <definedName name="Entidades">#REF!</definedName>
    <definedName name="Z_0657745B_FA29_48CE_AF50_C3DD89E2C6A4_.wvu.Cols" localSheetId="0" hidden="1">'F 201 '!$A:$D</definedName>
    <definedName name="Z_0657745B_FA29_48CE_AF50_C3DD89E2C6A4_.wvu.FilterData" localSheetId="0" hidden="1">'F 201 '!$A$7:$AP$69</definedName>
    <definedName name="Z_0657745B_FA29_48CE_AF50_C3DD89E2C6A4_.wvu.PrintArea" localSheetId="0" hidden="1">'F 201 '!$E$1:$AG$77</definedName>
  </definedNames>
  <calcPr fullCalcOnLoad="1"/>
</workbook>
</file>

<file path=xl/sharedStrings.xml><?xml version="1.0" encoding="utf-8"?>
<sst xmlns="http://schemas.openxmlformats.org/spreadsheetml/2006/main" count="719" uniqueCount="186">
  <si>
    <t xml:space="preserve">ENTIDAD: </t>
  </si>
  <si>
    <t>201  FONDO FINANCIERO DISTRITAL DE SALUD - FFDS</t>
  </si>
  <si>
    <t>VIGENCIA:</t>
  </si>
  <si>
    <t>EJECUCIÓN:</t>
  </si>
  <si>
    <t xml:space="preserve">ACUMULADA A 31 DE MARZO DE 2012  (VIGENCIAS FUTURAS INCORPORADAS EN LA VIGENCIA 2012) </t>
  </si>
  <si>
    <t>CUADRE</t>
  </si>
  <si>
    <t>Homólogo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</si>
  <si>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</si>
  <si>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</si>
  <si>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</si>
  <si>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</si>
  <si>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</si>
  <si>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</si>
  <si>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</si>
  <si>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</si>
  <si>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</si>
  <si>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</si>
  <si>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</si>
  <si>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</si>
  <si>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</si>
  <si>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</si>
  <si>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</si>
  <si>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</si>
  <si>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</si>
  <si>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</si>
  <si>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</si>
  <si>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</si>
  <si>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</si>
  <si>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</si>
  <si>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</si>
  <si>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</si>
  <si>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</si>
  <si>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</si>
  <si>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</si>
  <si>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</si>
  <si>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</si>
  <si>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</si>
  <si>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</si>
  <si>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</si>
  <si>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</si>
  <si>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</si>
  <si>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</si>
  <si>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</si>
  <si>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</si>
  <si>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</si>
  <si>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</si>
  <si>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</si>
  <si>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</si>
  <si>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</si>
  <si>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CEROS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</si>
  <si>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</si>
  <si>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</si>
  <si>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</si>
  <si>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</si>
  <si>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</si>
  <si>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</si>
  <si>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</si>
  <si>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</si>
  <si>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</si>
  <si>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</si>
  <si>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</si>
  <si>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</si>
  <si>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</si>
  <si>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</si>
  <si>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</si>
  <si>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</si>
  <si>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</si>
  <si>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</si>
  <si>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</si>
  <si>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</si>
  <si>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</si>
  <si>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</si>
  <si>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</si>
  <si>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</si>
  <si>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</si>
  <si>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</si>
  <si>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</si>
  <si>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</si>
  <si>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</si>
  <si>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</si>
  <si>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INVERSIÓN DIRECTA</t>
  </si>
  <si>
    <t>TOTAL PROYECTO 0633</t>
  </si>
  <si>
    <t>EP</t>
  </si>
  <si>
    <t>I</t>
  </si>
  <si>
    <t>3-3-2-01-04</t>
  </si>
  <si>
    <t>3-3-1-13-01-03-0633</t>
  </si>
  <si>
    <t>Desarrollo de la infraestructura hospitalaria</t>
  </si>
  <si>
    <t>01</t>
  </si>
  <si>
    <t>0076</t>
  </si>
  <si>
    <t>2.3.01.01.01</t>
  </si>
  <si>
    <t>NA</t>
  </si>
  <si>
    <t>013</t>
  </si>
  <si>
    <t>70731</t>
  </si>
  <si>
    <t>0116</t>
  </si>
  <si>
    <t>2.3.01.02.03</t>
  </si>
  <si>
    <t>7076</t>
  </si>
  <si>
    <t>0504</t>
  </si>
  <si>
    <t>2.3.01.01.02</t>
  </si>
  <si>
    <t>03</t>
  </si>
  <si>
    <t>04</t>
  </si>
  <si>
    <t>0146</t>
  </si>
  <si>
    <t>2.3.03.02.98</t>
  </si>
  <si>
    <t>7073298</t>
  </si>
  <si>
    <t>TOTAL PROYECTO 0634</t>
  </si>
  <si>
    <t>3-3-1-13-01-03-0634</t>
  </si>
  <si>
    <t>Ampliación y mejoramiento de la atención prehospitalaria</t>
  </si>
  <si>
    <t>02</t>
  </si>
  <si>
    <t>0464</t>
  </si>
  <si>
    <t>2.3.02.01.01</t>
  </si>
  <si>
    <t>10</t>
  </si>
  <si>
    <t>001</t>
  </si>
  <si>
    <t>014</t>
  </si>
  <si>
    <t>70721</t>
  </si>
  <si>
    <t>0172</t>
  </si>
  <si>
    <t>V. F. RESERVAS DE INVERSIÓN</t>
  </si>
  <si>
    <t>RI</t>
  </si>
  <si>
    <t>3-3-2-05-04</t>
  </si>
  <si>
    <t>3-3-7-13-01-03-0634</t>
  </si>
  <si>
    <t>0</t>
  </si>
  <si>
    <t>2.3.95</t>
  </si>
  <si>
    <t>11</t>
  </si>
  <si>
    <t>042</t>
  </si>
  <si>
    <t>099</t>
  </si>
  <si>
    <t>70768</t>
  </si>
  <si>
    <t>010</t>
  </si>
  <si>
    <t>7018</t>
  </si>
  <si>
    <t>TOTAL PROYECTO 0618</t>
  </si>
  <si>
    <t>3-3-7-13-01-02-0618</t>
  </si>
  <si>
    <t>Promoción y afiliación al régimen subsidiado y contributivo</t>
  </si>
  <si>
    <t>TOTAL PROYECTO 0620</t>
  </si>
  <si>
    <t>3-3-7-13-01-02-0620</t>
  </si>
  <si>
    <t>Atención a la población vinculada</t>
  </si>
  <si>
    <t>3-3-7-13-01-03-0633</t>
  </si>
  <si>
    <t>TOTAL PROYECTO 0623</t>
  </si>
  <si>
    <t>3-3-7-13-01-01-0623</t>
  </si>
  <si>
    <t>Salud a su casa</t>
  </si>
  <si>
    <t>TOTAL PROYECTO 0625</t>
  </si>
  <si>
    <t>3-3-7-13-01-01-0625</t>
  </si>
  <si>
    <t>Vigilancia en salud pública</t>
  </si>
  <si>
    <t>TOTAL PROYECTO 0627</t>
  </si>
  <si>
    <t>3-3-7-13-01-01-0627</t>
  </si>
  <si>
    <t>Comunidades saludables</t>
  </si>
  <si>
    <t>TOTAL PROYECTO 0628</t>
  </si>
  <si>
    <t>3-3-7-13-01-01-0628</t>
  </si>
  <si>
    <t>Niñez bienvenida y protegida</t>
  </si>
  <si>
    <t>TOTAL PROYECTO 0629</t>
  </si>
  <si>
    <t>3-3-7-13-01-01-0629</t>
  </si>
  <si>
    <t>Fortalecimiento de la gestión distrital en la salud pública</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</si>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</sst>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s>
  <fonts count="44">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10"/>
      <name val="Calibri"/>
      <family val="2"/>
    </font>
    <font>
      <b/>
      <sz val="11"/>
      <color indexed="8"/>
      <name val="Calibri"/>
      <family val="2"/>
    </font>
    <font>
      <sz val="10"/>
      <name val="Arial"/>
      <family val="2"/>
    </font>
    <font>
      <sz val="11"/>
      <color indexed="10"/>
      <name val="Calibri"/>
      <family val="2"/>
    </font>
    <font>
      <sz val="11"/>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color indexed="63"/>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style="thin"/>
      <bottom/>
    </border>
    <border>
      <left/>
      <right style="thin"/>
      <top/>
      <bottom/>
    </border>
    <border>
      <left/>
      <right/>
      <top/>
      <bottom style="thin"/>
    </border>
    <border>
      <left/>
      <right style="thin"/>
      <top/>
      <bottom style="thin"/>
    </border>
    <border>
      <left/>
      <right/>
      <top/>
      <bottom style="thin">
        <color indexed="59"/>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8">
    <xf numFmtId="0" fontId="0" fillId="0" borderId="0" xfId="0" applyFont="1" applyAlignment="1">
      <alignment/>
    </xf>
    <xf numFmtId="0" fontId="0" fillId="33" borderId="0" xfId="0"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horizontal="left"/>
      <protection/>
    </xf>
    <xf numFmtId="3" fontId="3" fillId="34" borderId="0" xfId="58" applyNumberFormat="1" applyFont="1" applyFill="1" applyBorder="1" applyAlignment="1" applyProtection="1">
      <alignment horizontal="right" vertical="top"/>
      <protection/>
    </xf>
    <xf numFmtId="0" fontId="2" fillId="34" borderId="0" xfId="0" applyFont="1" applyFill="1" applyAlignment="1" applyProtection="1">
      <alignment/>
      <protection locked="0"/>
    </xf>
    <xf numFmtId="0" fontId="2" fillId="34" borderId="10" xfId="0" applyFont="1" applyFill="1" applyBorder="1" applyAlignment="1" applyProtection="1">
      <alignment/>
      <protection/>
    </xf>
    <xf numFmtId="3" fontId="2" fillId="34" borderId="10" xfId="0" applyNumberFormat="1" applyFont="1" applyFill="1" applyBorder="1" applyAlignment="1" applyProtection="1">
      <alignment/>
      <protection/>
    </xf>
    <xf numFmtId="3" fontId="2" fillId="34" borderId="0" xfId="0" applyNumberFormat="1" applyFont="1" applyFill="1" applyAlignment="1" applyProtection="1">
      <alignment/>
      <protection/>
    </xf>
    <xf numFmtId="0" fontId="2" fillId="33" borderId="0" xfId="0" applyFont="1" applyFill="1" applyAlignment="1" applyProtection="1">
      <alignment horizontal="right"/>
      <protection/>
    </xf>
    <xf numFmtId="0" fontId="0" fillId="33" borderId="11" xfId="0"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14" xfId="0" applyFill="1" applyBorder="1" applyAlignment="1" quotePrefix="1">
      <alignment horizontal="center" vertical="center" wrapText="1"/>
    </xf>
    <xf numFmtId="0" fontId="0" fillId="33" borderId="15" xfId="0" applyFill="1" applyBorder="1" applyAlignment="1" quotePrefix="1">
      <alignment horizontal="center" vertical="center" wrapText="1"/>
    </xf>
    <xf numFmtId="0" fontId="4" fillId="33" borderId="14" xfId="0" applyFont="1" applyFill="1" applyBorder="1" applyAlignment="1" quotePrefix="1">
      <alignment horizontal="center" vertical="center" wrapText="1"/>
    </xf>
    <xf numFmtId="0" fontId="0" fillId="33" borderId="14" xfId="0" applyFill="1" applyBorder="1" applyAlignment="1" applyProtection="1" quotePrefix="1">
      <alignment horizontal="center" vertical="center" wrapText="1"/>
      <protection/>
    </xf>
    <xf numFmtId="0" fontId="4" fillId="33" borderId="14" xfId="0" applyFont="1" applyFill="1" applyBorder="1" applyAlignment="1" applyProtection="1" quotePrefix="1">
      <alignment horizontal="center" vertical="center" wrapText="1"/>
      <protection/>
    </xf>
    <xf numFmtId="0" fontId="0" fillId="33" borderId="14" xfId="0"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0" fillId="0" borderId="0" xfId="0" applyFill="1" applyBorder="1" applyAlignment="1">
      <alignment/>
    </xf>
    <xf numFmtId="0" fontId="0" fillId="0" borderId="16" xfId="0" applyFill="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
    </xf>
    <xf numFmtId="3" fontId="2" fillId="0" borderId="18" xfId="0" applyNumberFormat="1" applyFont="1" applyBorder="1" applyAlignment="1">
      <alignment/>
    </xf>
    <xf numFmtId="3" fontId="2" fillId="0" borderId="18" xfId="0" applyNumberFormat="1" applyFont="1" applyBorder="1" applyAlignment="1" applyProtection="1">
      <alignment/>
      <protection/>
    </xf>
    <xf numFmtId="3" fontId="2" fillId="0" borderId="19" xfId="0" applyNumberFormat="1" applyFont="1" applyBorder="1" applyAlignment="1" applyProtection="1">
      <alignment/>
      <protection/>
    </xf>
    <xf numFmtId="3" fontId="2" fillId="34" borderId="13" xfId="0" applyNumberFormat="1" applyFont="1" applyFill="1" applyBorder="1" applyAlignment="1" applyProtection="1">
      <alignment/>
      <protection/>
    </xf>
    <xf numFmtId="3" fontId="0" fillId="0" borderId="10" xfId="0" applyNumberFormat="1" applyBorder="1" applyAlignment="1">
      <alignment horizontal="right"/>
    </xf>
    <xf numFmtId="3" fontId="0" fillId="0" borderId="10" xfId="0" applyNumberFormat="1" applyBorder="1" applyAlignment="1">
      <alignment/>
    </xf>
    <xf numFmtId="3" fontId="3" fillId="0" borderId="10" xfId="0" applyNumberFormat="1" applyFont="1" applyBorder="1" applyAlignment="1">
      <alignment/>
    </xf>
    <xf numFmtId="0" fontId="0" fillId="0" borderId="10" xfId="0" applyBorder="1" applyAlignment="1">
      <alignment/>
    </xf>
    <xf numFmtId="0" fontId="0" fillId="0" borderId="0" xfId="0" applyFill="1" applyBorder="1" applyAlignment="1" applyProtection="1">
      <alignment/>
      <protection/>
    </xf>
    <xf numFmtId="0" fontId="2" fillId="0" borderId="2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Border="1" applyAlignment="1" applyProtection="1">
      <alignment/>
      <protection/>
    </xf>
    <xf numFmtId="3" fontId="2" fillId="0" borderId="16" xfId="0" applyNumberFormat="1" applyFont="1" applyBorder="1" applyAlignment="1" applyProtection="1">
      <alignment/>
      <protection/>
    </xf>
    <xf numFmtId="3" fontId="2" fillId="0" borderId="21" xfId="0" applyNumberFormat="1" applyFont="1" applyBorder="1" applyAlignment="1" applyProtection="1">
      <alignment/>
      <protection/>
    </xf>
    <xf numFmtId="0" fontId="5" fillId="0" borderId="0" xfId="0" applyFont="1" applyFill="1" applyAlignment="1">
      <alignment/>
    </xf>
    <xf numFmtId="0" fontId="0" fillId="0" borderId="0" xfId="0" applyFill="1" applyAlignment="1">
      <alignment/>
    </xf>
    <xf numFmtId="0" fontId="6" fillId="0" borderId="20" xfId="58" applyFont="1" applyBorder="1">
      <alignment/>
      <protection/>
    </xf>
    <xf numFmtId="0" fontId="6" fillId="0" borderId="0" xfId="58" applyFont="1" applyBorder="1">
      <alignment/>
      <protection/>
    </xf>
    <xf numFmtId="0" fontId="6" fillId="0" borderId="0" xfId="58" applyFont="1" applyBorder="1" applyAlignment="1">
      <alignment horizontal="center"/>
      <protection/>
    </xf>
    <xf numFmtId="3" fontId="6" fillId="0" borderId="0" xfId="0" applyNumberFormat="1" applyFont="1" applyBorder="1" applyAlignment="1">
      <alignment/>
    </xf>
    <xf numFmtId="49" fontId="6" fillId="0" borderId="0" xfId="0" applyNumberFormat="1" applyFont="1" applyBorder="1" applyAlignment="1">
      <alignment horizontal="center"/>
    </xf>
    <xf numFmtId="3" fontId="6" fillId="0" borderId="0" xfId="0" applyNumberFormat="1" applyFont="1" applyBorder="1" applyAlignment="1" applyProtection="1">
      <alignment/>
      <protection/>
    </xf>
    <xf numFmtId="3" fontId="6" fillId="0" borderId="22" xfId="0" applyNumberFormat="1" applyFont="1" applyBorder="1" applyAlignment="1" applyProtection="1">
      <alignment/>
      <protection/>
    </xf>
    <xf numFmtId="3" fontId="6" fillId="34" borderId="13" xfId="0" applyNumberFormat="1" applyFont="1" applyFill="1" applyBorder="1" applyAlignment="1" applyProtection="1">
      <alignment/>
      <protection/>
    </xf>
    <xf numFmtId="0" fontId="6" fillId="0" borderId="0" xfId="0" applyFont="1" applyAlignment="1">
      <alignment/>
    </xf>
    <xf numFmtId="0" fontId="5"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20" xfId="58" applyBorder="1">
      <alignment/>
      <protection/>
    </xf>
    <xf numFmtId="0" fontId="0" fillId="0" borderId="0" xfId="58" applyBorder="1">
      <alignment/>
      <protection/>
    </xf>
    <xf numFmtId="0" fontId="7" fillId="0" borderId="0" xfId="55" applyAlignment="1">
      <alignment horizontal="center"/>
      <protection/>
    </xf>
    <xf numFmtId="3" fontId="3" fillId="0" borderId="0" xfId="0" applyNumberFormat="1" applyFont="1" applyBorder="1" applyAlignment="1">
      <alignment/>
    </xf>
    <xf numFmtId="0" fontId="7" fillId="0" borderId="0" xfId="55" applyAlignment="1">
      <alignment/>
      <protection/>
    </xf>
    <xf numFmtId="3" fontId="0" fillId="0" borderId="0" xfId="0" applyNumberFormat="1" applyBorder="1" applyAlignment="1" applyProtection="1">
      <alignment/>
      <protection locked="0"/>
    </xf>
    <xf numFmtId="3" fontId="0" fillId="33" borderId="10" xfId="0" applyNumberFormat="1" applyFill="1" applyBorder="1" applyAlignment="1" applyProtection="1">
      <alignment horizontal="right"/>
      <protection/>
    </xf>
    <xf numFmtId="3" fontId="0" fillId="33" borderId="10" xfId="0" applyNumberFormat="1" applyFill="1" applyBorder="1" applyAlignment="1" applyProtection="1">
      <alignment/>
      <protection/>
    </xf>
    <xf numFmtId="3" fontId="3" fillId="34" borderId="10" xfId="0" applyNumberFormat="1" applyFont="1" applyFill="1" applyBorder="1" applyAlignment="1" applyProtection="1">
      <alignment/>
      <protection/>
    </xf>
    <xf numFmtId="0" fontId="0" fillId="33" borderId="10" xfId="0" applyFill="1" applyBorder="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lignment/>
    </xf>
    <xf numFmtId="0" fontId="8" fillId="0" borderId="0" xfId="58" applyFont="1" applyBorder="1" applyAlignment="1">
      <alignment horizontal="center"/>
      <protection/>
    </xf>
    <xf numFmtId="49" fontId="8" fillId="0" borderId="0" xfId="0" applyNumberFormat="1" applyFont="1" applyBorder="1" applyAlignment="1">
      <alignment horizontal="center"/>
    </xf>
    <xf numFmtId="3" fontId="0" fillId="0" borderId="0" xfId="0" applyNumberFormat="1" applyBorder="1" applyAlignment="1" applyProtection="1">
      <alignment/>
      <protection/>
    </xf>
    <xf numFmtId="164" fontId="0" fillId="0" borderId="0" xfId="0" applyNumberFormat="1" applyBorder="1" applyAlignment="1" applyProtection="1">
      <alignment/>
      <protection/>
    </xf>
    <xf numFmtId="3" fontId="0" fillId="0" borderId="22" xfId="0" applyNumberFormat="1" applyBorder="1" applyAlignment="1" applyProtection="1">
      <alignment/>
      <protection/>
    </xf>
    <xf numFmtId="3" fontId="0" fillId="33" borderId="13" xfId="0" applyNumberFormat="1" applyFill="1" applyBorder="1" applyAlignment="1" applyProtection="1">
      <alignment/>
      <protection/>
    </xf>
    <xf numFmtId="0" fontId="5" fillId="0" borderId="0" xfId="58" applyFont="1" applyBorder="1" applyAlignment="1">
      <alignment horizontal="center"/>
      <protection/>
    </xf>
    <xf numFmtId="49" fontId="5" fillId="0" borderId="0" xfId="0" applyNumberFormat="1" applyFont="1" applyBorder="1" applyAlignment="1">
      <alignment horizontal="center"/>
    </xf>
    <xf numFmtId="0" fontId="0" fillId="0" borderId="10" xfId="0" applyFill="1" applyBorder="1" applyAlignment="1">
      <alignment/>
    </xf>
    <xf numFmtId="3" fontId="0" fillId="35" borderId="10" xfId="0" applyNumberFormat="1" applyFill="1" applyBorder="1" applyAlignment="1">
      <alignment/>
    </xf>
    <xf numFmtId="0" fontId="0" fillId="0" borderId="0" xfId="0" applyFill="1" applyAlignment="1" applyProtection="1">
      <alignment/>
      <protection/>
    </xf>
    <xf numFmtId="3" fontId="0" fillId="0" borderId="0" xfId="0" applyNumberFormat="1" applyBorder="1" applyAlignment="1">
      <alignment/>
    </xf>
    <xf numFmtId="3" fontId="0" fillId="0" borderId="23" xfId="0" applyNumberFormat="1" applyBorder="1" applyAlignment="1" applyProtection="1">
      <alignment/>
      <protection/>
    </xf>
    <xf numFmtId="3" fontId="0" fillId="0" borderId="24" xfId="0" applyNumberFormat="1" applyBorder="1" applyAlignment="1" applyProtection="1">
      <alignment/>
      <protection/>
    </xf>
    <xf numFmtId="0" fontId="0" fillId="0" borderId="18" xfId="58" applyBorder="1">
      <alignment/>
      <protection/>
    </xf>
    <xf numFmtId="0" fontId="8" fillId="0" borderId="18" xfId="58" applyFont="1" applyBorder="1" applyAlignment="1">
      <alignment horizontal="center"/>
      <protection/>
    </xf>
    <xf numFmtId="49" fontId="8" fillId="0" borderId="18" xfId="0" applyNumberFormat="1" applyFont="1" applyBorder="1" applyAlignment="1">
      <alignment horizontal="center"/>
    </xf>
    <xf numFmtId="0" fontId="9" fillId="0" borderId="0" xfId="58" applyFont="1" applyBorder="1" applyAlignment="1">
      <alignment horizontal="center"/>
      <protection/>
    </xf>
    <xf numFmtId="0" fontId="7" fillId="0" borderId="20" xfId="55" applyBorder="1">
      <alignment/>
      <protection/>
    </xf>
    <xf numFmtId="0" fontId="7" fillId="0" borderId="0" xfId="55">
      <alignment/>
      <protection/>
    </xf>
    <xf numFmtId="0" fontId="6" fillId="34" borderId="0" xfId="0" applyFont="1" applyFill="1" applyAlignment="1" applyProtection="1">
      <alignment/>
      <protection/>
    </xf>
    <xf numFmtId="0" fontId="0" fillId="0" borderId="0" xfId="58" applyBorder="1" applyAlignment="1">
      <alignment horizontal="center"/>
      <protection/>
    </xf>
    <xf numFmtId="49" fontId="0" fillId="0" borderId="0" xfId="0" applyNumberFormat="1" applyBorder="1" applyAlignment="1">
      <alignment/>
    </xf>
    <xf numFmtId="3" fontId="0" fillId="0" borderId="0" xfId="0" applyNumberFormat="1" applyAlignment="1">
      <alignment/>
    </xf>
    <xf numFmtId="3" fontId="0" fillId="33" borderId="0" xfId="0" applyNumberFormat="1" applyFill="1" applyAlignment="1" applyProtection="1">
      <alignment/>
      <protection/>
    </xf>
    <xf numFmtId="0" fontId="0" fillId="34" borderId="0" xfId="0" applyFill="1" applyAlignment="1" applyProtection="1">
      <alignment/>
      <protection locked="0"/>
    </xf>
    <xf numFmtId="0" fontId="0" fillId="33" borderId="0" xfId="0" applyFill="1" applyAlignment="1" applyProtection="1">
      <alignment/>
      <protection locked="0"/>
    </xf>
    <xf numFmtId="3" fontId="0" fillId="33" borderId="0" xfId="0" applyNumberFormat="1" applyFill="1" applyAlignment="1" applyProtection="1">
      <alignment horizontal="right"/>
      <protection locked="0"/>
    </xf>
    <xf numFmtId="0" fontId="1" fillId="34" borderId="0" xfId="60" applyFill="1" applyProtection="1">
      <alignment/>
      <protection locked="0"/>
    </xf>
    <xf numFmtId="0" fontId="0" fillId="33" borderId="0" xfId="0" applyFill="1" applyAlignment="1" applyProtection="1">
      <alignment horizontal="center"/>
      <protection/>
    </xf>
    <xf numFmtId="0" fontId="6" fillId="34" borderId="0" xfId="60" applyFont="1" applyFill="1" applyProtection="1">
      <alignment/>
      <protection locked="0"/>
    </xf>
    <xf numFmtId="0" fontId="10" fillId="34" borderId="25" xfId="60" applyFont="1" applyFill="1" applyBorder="1" applyProtection="1">
      <alignment/>
      <protection locked="0"/>
    </xf>
    <xf numFmtId="0" fontId="6" fillId="34" borderId="0" xfId="0" applyFont="1" applyFill="1" applyAlignment="1" applyProtection="1">
      <alignment/>
      <protection locked="0"/>
    </xf>
    <xf numFmtId="0" fontId="6" fillId="34" borderId="0" xfId="60" applyFont="1" applyFill="1" applyAlignment="1" applyProtection="1">
      <alignment wrapText="1"/>
      <protection locked="0"/>
    </xf>
    <xf numFmtId="0" fontId="10" fillId="34" borderId="0" xfId="0" applyFont="1" applyFill="1" applyAlignment="1" applyProtection="1">
      <alignment/>
      <protection/>
    </xf>
    <xf numFmtId="0" fontId="2" fillId="34" borderId="17" xfId="0" applyFont="1" applyFill="1" applyBorder="1" applyAlignment="1" applyProtection="1">
      <alignment horizontal="center"/>
      <protection/>
    </xf>
    <xf numFmtId="0" fontId="2" fillId="34" borderId="18"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0" fillId="33" borderId="0" xfId="0" applyFill="1" applyAlignment="1" applyProtection="1">
      <alignment horizont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7">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98</xdr:row>
      <xdr:rowOff>95250</xdr:rowOff>
    </xdr:from>
    <xdr:to>
      <xdr:col>4</xdr:col>
      <xdr:colOff>323850</xdr:colOff>
      <xdr:row>99</xdr:row>
      <xdr:rowOff>57150</xdr:rowOff>
    </xdr:to>
    <xdr:sp>
      <xdr:nvSpPr>
        <xdr:cNvPr id="1" name="1 Rectángulo"/>
        <xdr:cNvSpPr>
          <a:spLocks/>
        </xdr:cNvSpPr>
      </xdr:nvSpPr>
      <xdr:spPr>
        <a:xfrm>
          <a:off x="28575" y="10715625"/>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47625</xdr:colOff>
      <xdr:row>99</xdr:row>
      <xdr:rowOff>133350</xdr:rowOff>
    </xdr:from>
    <xdr:to>
      <xdr:col>4</xdr:col>
      <xdr:colOff>342900</xdr:colOff>
      <xdr:row>100</xdr:row>
      <xdr:rowOff>85725</xdr:rowOff>
    </xdr:to>
    <xdr:sp>
      <xdr:nvSpPr>
        <xdr:cNvPr id="2" name="2 Rectángulo"/>
        <xdr:cNvSpPr>
          <a:spLocks/>
        </xdr:cNvSpPr>
      </xdr:nvSpPr>
      <xdr:spPr>
        <a:xfrm>
          <a:off x="47625" y="10944225"/>
          <a:ext cx="295275" cy="142875"/>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2"/>
  <sheetViews>
    <sheetView tabSelected="1" zoomScale="84" zoomScaleNormal="84" zoomScalePageLayoutView="0" workbookViewId="0" topLeftCell="E4">
      <selection activeCell="R76" sqref="R76"/>
    </sheetView>
  </sheetViews>
  <sheetFormatPr defaultColWidth="11.421875" defaultRowHeight="15"/>
  <cols>
    <col min="1" max="1" width="3.421875" style="1" hidden="1" customWidth="1"/>
    <col min="2" max="2" width="4.421875" style="1" hidden="1" customWidth="1"/>
    <col min="3" max="3" width="3.7109375" style="1" hidden="1" customWidth="1"/>
    <col min="4" max="4" width="24.57421875" style="1" hidden="1" customWidth="1"/>
    <col min="5" max="5" width="19.00390625" style="1" customWidth="1"/>
    <col min="6" max="6" width="27.28125" style="1" customWidth="1"/>
    <col min="7" max="7" width="7.57421875" style="1" customWidth="1"/>
    <col min="8" max="8" width="9.140625" style="1" customWidth="1"/>
    <col min="9" max="10" width="9.28125" style="1" customWidth="1"/>
    <col min="11" max="11" width="8.7109375" style="1" customWidth="1"/>
    <col min="12" max="12" width="18.421875" style="1" customWidth="1"/>
    <col min="13" max="13" width="13.8515625" style="1" hidden="1" customWidth="1"/>
    <col min="14" max="17" width="11.00390625" style="1" hidden="1" customWidth="1"/>
    <col min="18" max="18" width="16.421875" style="1" bestFit="1" customWidth="1"/>
    <col min="19" max="35" width="16.7109375" style="1" customWidth="1"/>
    <col min="36" max="43" width="16.00390625" style="1" customWidth="1"/>
    <col min="44" max="16384" width="11.421875" style="1" customWidth="1"/>
  </cols>
  <sheetData>
    <row r="1" spans="5:43" ht="1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5:43" ht="15">
      <c r="E2" s="3" t="s">
        <v>0</v>
      </c>
      <c r="F2" s="3" t="s">
        <v>1</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5:43" ht="15">
      <c r="E3" s="3" t="s">
        <v>2</v>
      </c>
      <c r="F3" s="4">
        <v>2012</v>
      </c>
      <c r="G3" s="2"/>
      <c r="H3" s="2"/>
      <c r="I3" s="2"/>
      <c r="J3" s="2"/>
      <c r="K3" s="2"/>
      <c r="L3" s="2"/>
      <c r="M3" s="2"/>
      <c r="N3" s="2"/>
      <c r="O3" s="2"/>
      <c r="P3" s="2"/>
      <c r="Q3" s="2"/>
      <c r="R3" s="5"/>
      <c r="S3" s="2"/>
      <c r="T3" s="2"/>
      <c r="U3" s="2"/>
      <c r="V3" s="2"/>
      <c r="W3" s="2"/>
      <c r="X3" s="2"/>
      <c r="Y3" s="2"/>
      <c r="Z3" s="2"/>
      <c r="AA3" s="2"/>
      <c r="AB3" s="2"/>
      <c r="AC3" s="2"/>
      <c r="AD3" s="2"/>
      <c r="AE3" s="2"/>
      <c r="AF3" s="2"/>
      <c r="AG3" s="2"/>
      <c r="AH3" s="2"/>
      <c r="AI3" s="2"/>
      <c r="AJ3" s="2"/>
      <c r="AK3" s="2"/>
      <c r="AL3" s="2"/>
      <c r="AM3" s="2"/>
      <c r="AN3" s="2"/>
      <c r="AO3" s="2"/>
      <c r="AP3" s="2"/>
      <c r="AQ3" s="2"/>
    </row>
    <row r="4" spans="5:43" ht="15">
      <c r="E4" s="3" t="s">
        <v>3</v>
      </c>
      <c r="F4" s="6" t="s">
        <v>4</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7" t="s">
        <v>5</v>
      </c>
      <c r="AK4" s="8">
        <f>SUM(AJ5:AQ5)</f>
        <v>0</v>
      </c>
      <c r="AL4" s="2"/>
      <c r="AM4" s="2"/>
      <c r="AN4" s="2"/>
      <c r="AO4" s="2"/>
      <c r="AP4" s="2"/>
      <c r="AQ4" s="2"/>
    </row>
    <row r="5" spans="5:43" ht="15">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9">
        <f>SUM(AJ9:AJ68)</f>
        <v>0</v>
      </c>
      <c r="AK5" s="9">
        <f aca="true" t="shared" si="0" ref="AK5:AQ5">SUM(AK9:AK68)</f>
        <v>0</v>
      </c>
      <c r="AL5" s="9">
        <f t="shared" si="0"/>
        <v>0</v>
      </c>
      <c r="AM5" s="9">
        <f t="shared" si="0"/>
        <v>0</v>
      </c>
      <c r="AN5" s="9">
        <f t="shared" si="0"/>
        <v>0</v>
      </c>
      <c r="AO5" s="9">
        <f t="shared" si="0"/>
        <v>0</v>
      </c>
      <c r="AP5" s="9">
        <f t="shared" si="0"/>
        <v>0</v>
      </c>
      <c r="AQ5" s="9">
        <f t="shared" si="0"/>
        <v>0</v>
      </c>
    </row>
    <row r="6" spans="5:43" ht="15">
      <c r="E6" s="2"/>
      <c r="F6" s="2"/>
      <c r="G6" s="2"/>
      <c r="H6" s="2"/>
      <c r="I6" s="2"/>
      <c r="J6" s="2"/>
      <c r="K6" s="2"/>
      <c r="L6" s="2"/>
      <c r="M6" s="104" t="s">
        <v>6</v>
      </c>
      <c r="N6" s="105"/>
      <c r="O6" s="105"/>
      <c r="P6" s="105"/>
      <c r="Q6" s="106"/>
      <c r="R6" s="2"/>
      <c r="S6" s="2"/>
      <c r="T6" s="2"/>
      <c r="U6" s="2"/>
      <c r="V6" s="2"/>
      <c r="W6" s="2"/>
      <c r="X6" s="2"/>
      <c r="Y6" s="2"/>
      <c r="Z6" s="2"/>
      <c r="AA6" s="2"/>
      <c r="AB6" s="2"/>
      <c r="AC6" s="2"/>
      <c r="AD6" s="2"/>
      <c r="AE6" s="2"/>
      <c r="AF6" s="2"/>
      <c r="AG6" s="10"/>
      <c r="AH6" s="10" t="s">
        <v>7</v>
      </c>
      <c r="AI6" s="10"/>
      <c r="AJ6" s="10"/>
      <c r="AK6" s="10"/>
      <c r="AL6" s="10"/>
      <c r="AM6" s="10"/>
      <c r="AN6" s="10"/>
      <c r="AO6" s="10"/>
      <c r="AP6" s="10"/>
      <c r="AQ6" s="10"/>
    </row>
    <row r="7" spans="1:43" ht="45">
      <c r="A7" s="11" t="s">
        <v>8</v>
      </c>
      <c r="B7" s="11" t="s">
        <v>9</v>
      </c>
      <c r="C7" s="11" t="s">
        <v>10</v>
      </c>
      <c r="D7" s="12" t="s">
        <v>11</v>
      </c>
      <c r="E7" s="11" t="s">
        <v>12</v>
      </c>
      <c r="F7" s="11" t="s">
        <v>13</v>
      </c>
      <c r="G7" s="11" t="s">
        <v>14</v>
      </c>
      <c r="H7" s="11" t="s">
        <v>15</v>
      </c>
      <c r="I7" s="11" t="s">
        <v>16</v>
      </c>
      <c r="J7" s="11" t="s">
        <v>17</v>
      </c>
      <c r="K7" s="11" t="s">
        <v>18</v>
      </c>
      <c r="L7" s="11" t="s">
        <v>19</v>
      </c>
      <c r="M7" s="11" t="s">
        <v>20</v>
      </c>
      <c r="N7" s="11" t="s">
        <v>21</v>
      </c>
      <c r="O7" s="11" t="s">
        <v>22</v>
      </c>
      <c r="P7" s="11" t="s">
        <v>23</v>
      </c>
      <c r="Q7" s="11" t="s">
        <v>24</v>
      </c>
      <c r="R7" s="11" t="s">
        <v>25</v>
      </c>
      <c r="S7" s="11" t="s">
        <v>26</v>
      </c>
      <c r="T7" s="11" t="s">
        <v>27</v>
      </c>
      <c r="U7" s="11" t="s">
        <v>28</v>
      </c>
      <c r="V7" s="11" t="s">
        <v>29</v>
      </c>
      <c r="W7" s="11" t="s">
        <v>30</v>
      </c>
      <c r="X7" s="11" t="s">
        <v>31</v>
      </c>
      <c r="Y7" s="11" t="s">
        <v>32</v>
      </c>
      <c r="Z7" s="11" t="s">
        <v>33</v>
      </c>
      <c r="AA7" s="11" t="s">
        <v>34</v>
      </c>
      <c r="AB7" s="11" t="s">
        <v>35</v>
      </c>
      <c r="AC7" s="11" t="s">
        <v>36</v>
      </c>
      <c r="AD7" s="11" t="s">
        <v>37</v>
      </c>
      <c r="AE7" s="11" t="s">
        <v>38</v>
      </c>
      <c r="AF7" s="11" t="s">
        <v>39</v>
      </c>
      <c r="AG7" s="11" t="s">
        <v>40</v>
      </c>
      <c r="AH7" s="11" t="s">
        <v>41</v>
      </c>
      <c r="AI7" s="13"/>
      <c r="AJ7" s="14" t="s">
        <v>42</v>
      </c>
      <c r="AK7" s="14" t="s">
        <v>43</v>
      </c>
      <c r="AL7" s="14" t="s">
        <v>44</v>
      </c>
      <c r="AM7" s="14" t="s">
        <v>45</v>
      </c>
      <c r="AN7" s="14" t="s">
        <v>46</v>
      </c>
      <c r="AO7" s="14" t="s">
        <v>47</v>
      </c>
      <c r="AP7" s="14" t="s">
        <v>48</v>
      </c>
      <c r="AQ7" s="15" t="s">
        <v>49</v>
      </c>
    </row>
    <row r="8" spans="1:43" ht="26.25">
      <c r="A8" s="16"/>
      <c r="B8" s="16"/>
      <c r="C8" s="16"/>
      <c r="D8" s="17"/>
      <c r="E8" s="16" t="s">
        <v>50</v>
      </c>
      <c r="F8" s="16" t="s">
        <v>51</v>
      </c>
      <c r="G8" s="16" t="s">
        <v>52</v>
      </c>
      <c r="H8" s="16" t="s">
        <v>53</v>
      </c>
      <c r="I8" s="16" t="s">
        <v>54</v>
      </c>
      <c r="J8" s="16" t="s">
        <v>55</v>
      </c>
      <c r="K8" s="16" t="s">
        <v>56</v>
      </c>
      <c r="L8" s="18" t="s">
        <v>57</v>
      </c>
      <c r="M8" s="16" t="s">
        <v>58</v>
      </c>
      <c r="N8" s="16" t="s">
        <v>59</v>
      </c>
      <c r="O8" s="16" t="s">
        <v>60</v>
      </c>
      <c r="P8" s="16" t="s">
        <v>61</v>
      </c>
      <c r="Q8" s="16" t="s">
        <v>62</v>
      </c>
      <c r="R8" s="19" t="s">
        <v>63</v>
      </c>
      <c r="S8" s="19" t="s">
        <v>64</v>
      </c>
      <c r="T8" s="19" t="s">
        <v>65</v>
      </c>
      <c r="U8" s="19" t="s">
        <v>66</v>
      </c>
      <c r="V8" s="19" t="s">
        <v>67</v>
      </c>
      <c r="W8" s="20" t="s">
        <v>68</v>
      </c>
      <c r="X8" s="19" t="s">
        <v>69</v>
      </c>
      <c r="Y8" s="19" t="s">
        <v>70</v>
      </c>
      <c r="Z8" s="21" t="s">
        <v>71</v>
      </c>
      <c r="AA8" s="19" t="s">
        <v>72</v>
      </c>
      <c r="AB8" s="19" t="s">
        <v>73</v>
      </c>
      <c r="AC8" s="21" t="s">
        <v>74</v>
      </c>
      <c r="AD8" s="19" t="s">
        <v>75</v>
      </c>
      <c r="AE8" s="19" t="s">
        <v>76</v>
      </c>
      <c r="AF8" s="19" t="s">
        <v>77</v>
      </c>
      <c r="AG8" s="19" t="s">
        <v>78</v>
      </c>
      <c r="AH8" s="21" t="s">
        <v>79</v>
      </c>
      <c r="AI8" s="13"/>
      <c r="AJ8" s="22"/>
      <c r="AK8" s="22"/>
      <c r="AL8" s="22"/>
      <c r="AM8" s="22"/>
      <c r="AN8" s="22"/>
      <c r="AO8" s="22"/>
      <c r="AP8" s="22"/>
      <c r="AQ8" s="22"/>
    </row>
    <row r="9" spans="1:43" ht="15">
      <c r="A9" s="23"/>
      <c r="B9" s="23"/>
      <c r="C9" s="23"/>
      <c r="D9" s="24"/>
      <c r="E9" s="25" t="s">
        <v>80</v>
      </c>
      <c r="F9" s="26"/>
      <c r="G9" s="27"/>
      <c r="H9" s="27"/>
      <c r="I9" s="27"/>
      <c r="J9" s="27"/>
      <c r="K9" s="27"/>
      <c r="L9" s="28">
        <f>+L11+L19</f>
        <v>19499117004</v>
      </c>
      <c r="M9" s="26"/>
      <c r="N9" s="26"/>
      <c r="O9" s="26"/>
      <c r="P9" s="26"/>
      <c r="Q9" s="26"/>
      <c r="R9" s="29">
        <f>+R11+R19</f>
        <v>0</v>
      </c>
      <c r="S9" s="29">
        <f aca="true" t="shared" si="1" ref="S9:AH9">+S11+S19</f>
        <v>0</v>
      </c>
      <c r="T9" s="29">
        <f t="shared" si="1"/>
        <v>0</v>
      </c>
      <c r="U9" s="29">
        <f t="shared" si="1"/>
        <v>0</v>
      </c>
      <c r="V9" s="29">
        <f t="shared" si="1"/>
        <v>0</v>
      </c>
      <c r="W9" s="29">
        <f t="shared" si="1"/>
        <v>0</v>
      </c>
      <c r="X9" s="29">
        <f t="shared" si="1"/>
        <v>0</v>
      </c>
      <c r="Y9" s="29">
        <f t="shared" si="1"/>
        <v>0</v>
      </c>
      <c r="Z9" s="29">
        <f t="shared" si="1"/>
        <v>0</v>
      </c>
      <c r="AA9" s="29">
        <f t="shared" si="1"/>
        <v>0</v>
      </c>
      <c r="AB9" s="29">
        <f t="shared" si="1"/>
        <v>0</v>
      </c>
      <c r="AC9" s="29">
        <f t="shared" si="1"/>
        <v>0</v>
      </c>
      <c r="AD9" s="29">
        <f t="shared" si="1"/>
        <v>0</v>
      </c>
      <c r="AE9" s="29">
        <f t="shared" si="1"/>
        <v>0</v>
      </c>
      <c r="AF9" s="29">
        <f t="shared" si="1"/>
        <v>0</v>
      </c>
      <c r="AG9" s="29">
        <f t="shared" si="1"/>
        <v>0</v>
      </c>
      <c r="AH9" s="30">
        <f t="shared" si="1"/>
        <v>0</v>
      </c>
      <c r="AI9" s="31"/>
      <c r="AJ9" s="32">
        <f>+R9+S9+U9-T9-V9-W9</f>
        <v>0</v>
      </c>
      <c r="AK9" s="33">
        <f>+R9+S9-T9+U9-V9-W9</f>
        <v>0</v>
      </c>
      <c r="AL9" s="34">
        <f>+S9+U9-T9-V9-W9+R9</f>
        <v>0</v>
      </c>
      <c r="AM9" s="33">
        <f>IF(AB9&gt;Y9,0,AB9-Y9)</f>
        <v>0</v>
      </c>
      <c r="AN9" s="33">
        <f>+AC9+AB9-AA9</f>
        <v>0</v>
      </c>
      <c r="AO9" s="33">
        <f>+AH9+AG9-AF9</f>
        <v>0</v>
      </c>
      <c r="AP9" s="35">
        <f>IF((AC9&gt;AH9),0,AH9-AC9)</f>
        <v>0</v>
      </c>
      <c r="AQ9" s="35">
        <v>0</v>
      </c>
    </row>
    <row r="10" spans="1:43" ht="15" hidden="1">
      <c r="A10" s="36"/>
      <c r="B10" s="36"/>
      <c r="C10" s="36"/>
      <c r="D10" s="36"/>
      <c r="E10" s="37"/>
      <c r="F10" s="38"/>
      <c r="G10" s="39"/>
      <c r="H10" s="39"/>
      <c r="I10" s="39"/>
      <c r="J10" s="39"/>
      <c r="K10" s="39"/>
      <c r="L10" s="40"/>
      <c r="M10" s="38"/>
      <c r="N10" s="38"/>
      <c r="O10" s="38"/>
      <c r="P10" s="38"/>
      <c r="Q10" s="38"/>
      <c r="R10" s="41"/>
      <c r="S10" s="41"/>
      <c r="T10" s="41"/>
      <c r="U10" s="41"/>
      <c r="V10" s="41"/>
      <c r="W10" s="41"/>
      <c r="X10" s="41"/>
      <c r="Y10" s="41"/>
      <c r="Z10" s="41"/>
      <c r="AA10" s="41"/>
      <c r="AB10" s="41"/>
      <c r="AC10" s="41"/>
      <c r="AD10" s="42"/>
      <c r="AE10" s="42"/>
      <c r="AF10" s="42"/>
      <c r="AG10" s="42"/>
      <c r="AH10" s="43"/>
      <c r="AI10" s="31"/>
      <c r="AJ10" s="8"/>
      <c r="AK10" s="8"/>
      <c r="AL10" s="8"/>
      <c r="AM10" s="8"/>
      <c r="AN10" s="8"/>
      <c r="AO10" s="8"/>
      <c r="AP10" s="8"/>
      <c r="AQ10" s="8">
        <v>0</v>
      </c>
    </row>
    <row r="11" spans="1:43" s="54" customFormat="1" ht="15" hidden="1">
      <c r="A11" s="44"/>
      <c r="B11" s="44"/>
      <c r="C11" s="44"/>
      <c r="D11" s="45"/>
      <c r="E11" s="46"/>
      <c r="F11" s="47" t="s">
        <v>81</v>
      </c>
      <c r="G11" s="48"/>
      <c r="H11" s="48"/>
      <c r="I11" s="48"/>
      <c r="J11" s="48"/>
      <c r="K11" s="48"/>
      <c r="L11" s="49"/>
      <c r="M11" s="50"/>
      <c r="N11" s="50"/>
      <c r="O11" s="50"/>
      <c r="P11" s="50"/>
      <c r="Q11" s="50"/>
      <c r="R11" s="51">
        <f>SUM(R12:R17)</f>
        <v>0</v>
      </c>
      <c r="S11" s="51">
        <f aca="true" t="shared" si="2" ref="S11:AH11">SUM(S12:S17)</f>
        <v>0</v>
      </c>
      <c r="T11" s="51">
        <f t="shared" si="2"/>
        <v>0</v>
      </c>
      <c r="U11" s="51">
        <f t="shared" si="2"/>
        <v>0</v>
      </c>
      <c r="V11" s="51">
        <f t="shared" si="2"/>
        <v>0</v>
      </c>
      <c r="W11" s="51">
        <f t="shared" si="2"/>
        <v>0</v>
      </c>
      <c r="X11" s="51">
        <f t="shared" si="2"/>
        <v>0</v>
      </c>
      <c r="Y11" s="51">
        <f t="shared" si="2"/>
        <v>0</v>
      </c>
      <c r="Z11" s="51">
        <f t="shared" si="2"/>
        <v>0</v>
      </c>
      <c r="AA11" s="51">
        <f t="shared" si="2"/>
        <v>0</v>
      </c>
      <c r="AB11" s="51">
        <f t="shared" si="2"/>
        <v>0</v>
      </c>
      <c r="AC11" s="51">
        <f t="shared" si="2"/>
        <v>0</v>
      </c>
      <c r="AD11" s="51">
        <f t="shared" si="2"/>
        <v>0</v>
      </c>
      <c r="AE11" s="51">
        <f t="shared" si="2"/>
        <v>0</v>
      </c>
      <c r="AF11" s="51">
        <f t="shared" si="2"/>
        <v>0</v>
      </c>
      <c r="AG11" s="51">
        <f t="shared" si="2"/>
        <v>0</v>
      </c>
      <c r="AH11" s="52">
        <f t="shared" si="2"/>
        <v>0</v>
      </c>
      <c r="AI11" s="53"/>
      <c r="AJ11" s="32">
        <f aca="true" t="shared" si="3" ref="AJ11:AJ17">+R11+S11+U11-T11-V11-W11</f>
        <v>0</v>
      </c>
      <c r="AK11" s="33">
        <f aca="true" t="shared" si="4" ref="AK11:AK23">+R11+S11-T11+U11-V11-W11</f>
        <v>0</v>
      </c>
      <c r="AL11" s="34">
        <f aca="true" t="shared" si="5" ref="AL11:AL23">+S11+U11-T11-V11-W11+R11</f>
        <v>0</v>
      </c>
      <c r="AM11" s="33">
        <f aca="true" t="shared" si="6" ref="AM11:AM23">IF(AB11&gt;Y11,0,AB11-Y11)</f>
        <v>0</v>
      </c>
      <c r="AN11" s="33">
        <f aca="true" t="shared" si="7" ref="AN11:AN23">+AC11+AB11-AA11</f>
        <v>0</v>
      </c>
      <c r="AO11" s="33">
        <f aca="true" t="shared" si="8" ref="AO11:AO23">+AH11+AG11-AF11</f>
        <v>0</v>
      </c>
      <c r="AP11" s="35">
        <f aca="true" t="shared" si="9" ref="AP11:AP17">IF((AC11&gt;AH11),0,AH11-AC11)</f>
        <v>0</v>
      </c>
      <c r="AQ11" s="35">
        <v>0</v>
      </c>
    </row>
    <row r="12" spans="1:43" ht="15" hidden="1">
      <c r="A12" s="55" t="s">
        <v>82</v>
      </c>
      <c r="B12" s="55">
        <v>201</v>
      </c>
      <c r="C12" s="55" t="s">
        <v>83</v>
      </c>
      <c r="D12" s="56" t="s">
        <v>84</v>
      </c>
      <c r="E12" s="57" t="s">
        <v>85</v>
      </c>
      <c r="F12" s="58" t="s">
        <v>86</v>
      </c>
      <c r="G12" s="59" t="s">
        <v>87</v>
      </c>
      <c r="H12" s="59" t="s">
        <v>87</v>
      </c>
      <c r="I12" s="59" t="s">
        <v>88</v>
      </c>
      <c r="J12" s="59" t="s">
        <v>87</v>
      </c>
      <c r="K12" s="59">
        <v>12</v>
      </c>
      <c r="L12" s="60"/>
      <c r="M12" s="61" t="s">
        <v>89</v>
      </c>
      <c r="N12" s="59" t="s">
        <v>90</v>
      </c>
      <c r="O12" s="59" t="s">
        <v>90</v>
      </c>
      <c r="P12" s="59" t="s">
        <v>91</v>
      </c>
      <c r="Q12" s="59" t="s">
        <v>92</v>
      </c>
      <c r="R12" s="62"/>
      <c r="S12" s="62"/>
      <c r="T12" s="62"/>
      <c r="U12" s="62"/>
      <c r="V12" s="62"/>
      <c r="W12" s="41">
        <f>+R12+S12-T12+U12-V12</f>
        <v>0</v>
      </c>
      <c r="X12" s="62"/>
      <c r="Y12" s="62"/>
      <c r="Z12" s="51">
        <f>+X12-Y12</f>
        <v>0</v>
      </c>
      <c r="AA12" s="62"/>
      <c r="AB12" s="62"/>
      <c r="AC12" s="51">
        <f aca="true" t="shared" si="10" ref="AC12:AC17">+AA12-AB12</f>
        <v>0</v>
      </c>
      <c r="AD12" s="62"/>
      <c r="AE12" s="62"/>
      <c r="AF12" s="62"/>
      <c r="AG12" s="62"/>
      <c r="AH12" s="52">
        <f aca="true" t="shared" si="11" ref="AH12:AH17">+AF12-AG12</f>
        <v>0</v>
      </c>
      <c r="AI12" s="53"/>
      <c r="AJ12" s="63">
        <f t="shared" si="3"/>
        <v>0</v>
      </c>
      <c r="AK12" s="64">
        <f>+R12+S12-T12+U12-V12-W12</f>
        <v>0</v>
      </c>
      <c r="AL12" s="65">
        <f>+S12+U12-T12-V12-W12+R12</f>
        <v>0</v>
      </c>
      <c r="AM12" s="64">
        <f t="shared" si="6"/>
        <v>0</v>
      </c>
      <c r="AN12" s="64">
        <f t="shared" si="7"/>
        <v>0</v>
      </c>
      <c r="AO12" s="64">
        <f t="shared" si="8"/>
        <v>0</v>
      </c>
      <c r="AP12" s="66">
        <f t="shared" si="9"/>
        <v>0</v>
      </c>
      <c r="AQ12" s="66">
        <v>0</v>
      </c>
    </row>
    <row r="13" spans="1:43" ht="15" hidden="1">
      <c r="A13" s="55" t="s">
        <v>82</v>
      </c>
      <c r="B13" s="55">
        <v>201</v>
      </c>
      <c r="C13" s="55" t="s">
        <v>83</v>
      </c>
      <c r="D13" s="67" t="s">
        <v>84</v>
      </c>
      <c r="E13" s="57" t="s">
        <v>85</v>
      </c>
      <c r="F13" s="58" t="s">
        <v>86</v>
      </c>
      <c r="G13" s="59" t="s">
        <v>87</v>
      </c>
      <c r="H13" s="59" t="s">
        <v>87</v>
      </c>
      <c r="I13" s="59" t="s">
        <v>88</v>
      </c>
      <c r="J13" s="59" t="s">
        <v>87</v>
      </c>
      <c r="K13" s="59">
        <v>293</v>
      </c>
      <c r="L13" s="60"/>
      <c r="M13" s="61" t="s">
        <v>89</v>
      </c>
      <c r="N13" s="59" t="s">
        <v>90</v>
      </c>
      <c r="O13" s="59" t="s">
        <v>90</v>
      </c>
      <c r="P13" s="59" t="s">
        <v>91</v>
      </c>
      <c r="Q13" s="59" t="s">
        <v>92</v>
      </c>
      <c r="R13" s="62"/>
      <c r="S13" s="62"/>
      <c r="T13" s="62"/>
      <c r="U13" s="62"/>
      <c r="V13" s="62"/>
      <c r="W13" s="41">
        <f aca="true" t="shared" si="12" ref="W13:W23">+R13+S13-T13+U13-V13</f>
        <v>0</v>
      </c>
      <c r="X13" s="62"/>
      <c r="Y13" s="62"/>
      <c r="Z13" s="51">
        <f aca="true" t="shared" si="13" ref="Z13:Z23">+X13-Y13</f>
        <v>0</v>
      </c>
      <c r="AA13" s="62"/>
      <c r="AB13" s="62"/>
      <c r="AC13" s="51">
        <f t="shared" si="10"/>
        <v>0</v>
      </c>
      <c r="AD13" s="62"/>
      <c r="AE13" s="62"/>
      <c r="AF13" s="62"/>
      <c r="AG13" s="62"/>
      <c r="AH13" s="52">
        <f t="shared" si="11"/>
        <v>0</v>
      </c>
      <c r="AI13" s="53"/>
      <c r="AJ13" s="63">
        <f t="shared" si="3"/>
        <v>0</v>
      </c>
      <c r="AK13" s="64">
        <f t="shared" si="4"/>
        <v>0</v>
      </c>
      <c r="AL13" s="65">
        <f t="shared" si="5"/>
        <v>0</v>
      </c>
      <c r="AM13" s="64">
        <f t="shared" si="6"/>
        <v>0</v>
      </c>
      <c r="AN13" s="64">
        <f t="shared" si="7"/>
        <v>0</v>
      </c>
      <c r="AO13" s="64">
        <f t="shared" si="8"/>
        <v>0</v>
      </c>
      <c r="AP13" s="66">
        <f t="shared" si="9"/>
        <v>0</v>
      </c>
      <c r="AQ13" s="66">
        <v>0</v>
      </c>
    </row>
    <row r="14" spans="1:43" ht="15" hidden="1">
      <c r="A14" s="55" t="s">
        <v>82</v>
      </c>
      <c r="B14" s="55">
        <v>201</v>
      </c>
      <c r="C14" s="55" t="s">
        <v>83</v>
      </c>
      <c r="D14" s="67" t="s">
        <v>84</v>
      </c>
      <c r="E14" s="57" t="s">
        <v>85</v>
      </c>
      <c r="F14" s="58" t="s">
        <v>86</v>
      </c>
      <c r="G14" s="59" t="s">
        <v>87</v>
      </c>
      <c r="H14" s="59" t="s">
        <v>87</v>
      </c>
      <c r="I14" s="59" t="s">
        <v>88</v>
      </c>
      <c r="J14" s="59" t="s">
        <v>87</v>
      </c>
      <c r="K14" s="59">
        <v>146</v>
      </c>
      <c r="L14" s="60"/>
      <c r="M14" s="61" t="s">
        <v>89</v>
      </c>
      <c r="N14" s="59" t="s">
        <v>90</v>
      </c>
      <c r="O14" s="59" t="s">
        <v>90</v>
      </c>
      <c r="P14" s="59" t="s">
        <v>91</v>
      </c>
      <c r="Q14" s="59" t="s">
        <v>92</v>
      </c>
      <c r="R14" s="62"/>
      <c r="S14" s="62"/>
      <c r="T14" s="62"/>
      <c r="U14" s="62"/>
      <c r="V14" s="62"/>
      <c r="W14" s="41">
        <f t="shared" si="12"/>
        <v>0</v>
      </c>
      <c r="X14" s="62"/>
      <c r="Y14" s="62"/>
      <c r="Z14" s="51">
        <f t="shared" si="13"/>
        <v>0</v>
      </c>
      <c r="AA14" s="62"/>
      <c r="AB14" s="62"/>
      <c r="AC14" s="51">
        <f t="shared" si="10"/>
        <v>0</v>
      </c>
      <c r="AD14" s="62"/>
      <c r="AE14" s="62"/>
      <c r="AF14" s="62"/>
      <c r="AG14" s="62"/>
      <c r="AH14" s="52">
        <f t="shared" si="11"/>
        <v>0</v>
      </c>
      <c r="AI14" s="53"/>
      <c r="AJ14" s="63">
        <f t="shared" si="3"/>
        <v>0</v>
      </c>
      <c r="AK14" s="64">
        <f t="shared" si="4"/>
        <v>0</v>
      </c>
      <c r="AL14" s="65">
        <f t="shared" si="5"/>
        <v>0</v>
      </c>
      <c r="AM14" s="64">
        <f t="shared" si="6"/>
        <v>0</v>
      </c>
      <c r="AN14" s="64">
        <f t="shared" si="7"/>
        <v>0</v>
      </c>
      <c r="AO14" s="64">
        <f t="shared" si="8"/>
        <v>0</v>
      </c>
      <c r="AP14" s="66">
        <f t="shared" si="9"/>
        <v>0</v>
      </c>
      <c r="AQ14" s="66">
        <v>0</v>
      </c>
    </row>
    <row r="15" spans="1:43" ht="15" hidden="1">
      <c r="A15" s="68" t="s">
        <v>82</v>
      </c>
      <c r="B15" s="68">
        <v>201</v>
      </c>
      <c r="C15" s="68" t="s">
        <v>83</v>
      </c>
      <c r="D15" s="44" t="s">
        <v>84</v>
      </c>
      <c r="E15" s="57" t="s">
        <v>85</v>
      </c>
      <c r="F15" s="58" t="s">
        <v>86</v>
      </c>
      <c r="G15" s="59" t="s">
        <v>87</v>
      </c>
      <c r="H15" s="59" t="s">
        <v>87</v>
      </c>
      <c r="I15" s="59" t="s">
        <v>93</v>
      </c>
      <c r="J15" s="59" t="s">
        <v>87</v>
      </c>
      <c r="K15" s="59">
        <v>12</v>
      </c>
      <c r="L15" s="60"/>
      <c r="M15" s="61" t="s">
        <v>94</v>
      </c>
      <c r="N15" s="59" t="s">
        <v>90</v>
      </c>
      <c r="O15" s="59" t="s">
        <v>90</v>
      </c>
      <c r="P15" s="59" t="s">
        <v>91</v>
      </c>
      <c r="Q15" s="59" t="s">
        <v>95</v>
      </c>
      <c r="R15" s="62"/>
      <c r="S15" s="62"/>
      <c r="T15" s="62"/>
      <c r="U15" s="62"/>
      <c r="V15" s="62"/>
      <c r="W15" s="41">
        <f t="shared" si="12"/>
        <v>0</v>
      </c>
      <c r="X15" s="62"/>
      <c r="Y15" s="62"/>
      <c r="Z15" s="51">
        <f t="shared" si="13"/>
        <v>0</v>
      </c>
      <c r="AA15" s="62"/>
      <c r="AB15" s="62"/>
      <c r="AC15" s="51">
        <f t="shared" si="10"/>
        <v>0</v>
      </c>
      <c r="AD15" s="62"/>
      <c r="AE15" s="62"/>
      <c r="AF15" s="62"/>
      <c r="AG15" s="62"/>
      <c r="AH15" s="52">
        <f t="shared" si="11"/>
        <v>0</v>
      </c>
      <c r="AI15" s="53"/>
      <c r="AJ15" s="32">
        <f t="shared" si="3"/>
        <v>0</v>
      </c>
      <c r="AK15" s="33">
        <f t="shared" si="4"/>
        <v>0</v>
      </c>
      <c r="AL15" s="34">
        <f t="shared" si="5"/>
        <v>0</v>
      </c>
      <c r="AM15" s="33">
        <f t="shared" si="6"/>
        <v>0</v>
      </c>
      <c r="AN15" s="33">
        <f t="shared" si="7"/>
        <v>0</v>
      </c>
      <c r="AO15" s="33">
        <f t="shared" si="8"/>
        <v>0</v>
      </c>
      <c r="AP15" s="35">
        <f t="shared" si="9"/>
        <v>0</v>
      </c>
      <c r="AQ15" s="35">
        <v>0</v>
      </c>
    </row>
    <row r="16" spans="1:43" ht="15" hidden="1">
      <c r="A16" s="68" t="s">
        <v>82</v>
      </c>
      <c r="B16" s="68">
        <v>201</v>
      </c>
      <c r="C16" s="68" t="s">
        <v>83</v>
      </c>
      <c r="D16" s="44" t="s">
        <v>84</v>
      </c>
      <c r="E16" s="57" t="s">
        <v>85</v>
      </c>
      <c r="F16" s="58" t="s">
        <v>86</v>
      </c>
      <c r="G16" s="59" t="s">
        <v>87</v>
      </c>
      <c r="H16" s="59" t="s">
        <v>87</v>
      </c>
      <c r="I16" s="59" t="s">
        <v>96</v>
      </c>
      <c r="J16" s="59" t="s">
        <v>87</v>
      </c>
      <c r="K16" s="59">
        <v>12</v>
      </c>
      <c r="L16" s="60"/>
      <c r="M16" s="61" t="s">
        <v>97</v>
      </c>
      <c r="N16" s="59" t="s">
        <v>90</v>
      </c>
      <c r="O16" s="59" t="s">
        <v>90</v>
      </c>
      <c r="P16" s="59" t="s">
        <v>91</v>
      </c>
      <c r="Q16" s="59" t="s">
        <v>92</v>
      </c>
      <c r="R16" s="62"/>
      <c r="S16" s="62"/>
      <c r="T16" s="62"/>
      <c r="U16" s="62"/>
      <c r="V16" s="62"/>
      <c r="W16" s="41">
        <f>+R16+S16-T16+U16-V16</f>
        <v>0</v>
      </c>
      <c r="X16" s="62"/>
      <c r="Y16" s="62"/>
      <c r="Z16" s="51">
        <f t="shared" si="13"/>
        <v>0</v>
      </c>
      <c r="AA16" s="62"/>
      <c r="AB16" s="62"/>
      <c r="AC16" s="51">
        <f t="shared" si="10"/>
        <v>0</v>
      </c>
      <c r="AD16" s="62"/>
      <c r="AE16" s="62"/>
      <c r="AF16" s="62"/>
      <c r="AG16" s="62"/>
      <c r="AH16" s="52">
        <f t="shared" si="11"/>
        <v>0</v>
      </c>
      <c r="AI16" s="53"/>
      <c r="AJ16" s="32">
        <f t="shared" si="3"/>
        <v>0</v>
      </c>
      <c r="AK16" s="33">
        <f>+R16+S16-T16+U16-V16-W16</f>
        <v>0</v>
      </c>
      <c r="AL16" s="34">
        <f>+S16+U16-T16-V16-W16+R16</f>
        <v>0</v>
      </c>
      <c r="AM16" s="33">
        <f t="shared" si="6"/>
        <v>0</v>
      </c>
      <c r="AN16" s="33">
        <f t="shared" si="7"/>
        <v>0</v>
      </c>
      <c r="AO16" s="33">
        <f t="shared" si="8"/>
        <v>0</v>
      </c>
      <c r="AP16" s="35">
        <f t="shared" si="9"/>
        <v>0</v>
      </c>
      <c r="AQ16" s="35">
        <v>0</v>
      </c>
    </row>
    <row r="17" spans="1:43" ht="15" hidden="1">
      <c r="A17" s="68" t="s">
        <v>82</v>
      </c>
      <c r="B17" s="68">
        <v>201</v>
      </c>
      <c r="C17" s="68" t="s">
        <v>83</v>
      </c>
      <c r="D17" s="44" t="s">
        <v>84</v>
      </c>
      <c r="E17" s="57" t="s">
        <v>85</v>
      </c>
      <c r="F17" s="58" t="s">
        <v>86</v>
      </c>
      <c r="G17" s="59" t="s">
        <v>98</v>
      </c>
      <c r="H17" s="59" t="s">
        <v>99</v>
      </c>
      <c r="I17" s="59" t="s">
        <v>100</v>
      </c>
      <c r="J17" s="59" t="s">
        <v>87</v>
      </c>
      <c r="K17" s="59">
        <v>12</v>
      </c>
      <c r="L17" s="60"/>
      <c r="M17" s="61" t="s">
        <v>101</v>
      </c>
      <c r="N17" s="59" t="s">
        <v>90</v>
      </c>
      <c r="O17" s="59" t="s">
        <v>90</v>
      </c>
      <c r="P17" s="59" t="s">
        <v>91</v>
      </c>
      <c r="Q17" s="59" t="s">
        <v>102</v>
      </c>
      <c r="R17" s="62"/>
      <c r="S17" s="62"/>
      <c r="T17" s="62"/>
      <c r="U17" s="62"/>
      <c r="V17" s="62"/>
      <c r="W17" s="41">
        <f t="shared" si="12"/>
        <v>0</v>
      </c>
      <c r="X17" s="62"/>
      <c r="Y17" s="62"/>
      <c r="Z17" s="51">
        <f t="shared" si="13"/>
        <v>0</v>
      </c>
      <c r="AA17" s="62"/>
      <c r="AB17" s="62"/>
      <c r="AC17" s="51">
        <f t="shared" si="10"/>
        <v>0</v>
      </c>
      <c r="AD17" s="62"/>
      <c r="AE17" s="62"/>
      <c r="AF17" s="62"/>
      <c r="AG17" s="62"/>
      <c r="AH17" s="52">
        <f t="shared" si="11"/>
        <v>0</v>
      </c>
      <c r="AI17" s="53"/>
      <c r="AJ17" s="32">
        <f t="shared" si="3"/>
        <v>0</v>
      </c>
      <c r="AK17" s="33">
        <f t="shared" si="4"/>
        <v>0</v>
      </c>
      <c r="AL17" s="34">
        <f t="shared" si="5"/>
        <v>0</v>
      </c>
      <c r="AM17" s="33">
        <f t="shared" si="6"/>
        <v>0</v>
      </c>
      <c r="AN17" s="33">
        <f t="shared" si="7"/>
        <v>0</v>
      </c>
      <c r="AO17" s="33">
        <f t="shared" si="8"/>
        <v>0</v>
      </c>
      <c r="AP17" s="35">
        <f t="shared" si="9"/>
        <v>0</v>
      </c>
      <c r="AQ17" s="35">
        <v>0</v>
      </c>
    </row>
    <row r="18" spans="1:43" ht="15">
      <c r="A18" s="68"/>
      <c r="B18" s="68"/>
      <c r="C18" s="68"/>
      <c r="D18" s="45"/>
      <c r="E18" s="57"/>
      <c r="F18" s="58"/>
      <c r="G18" s="69"/>
      <c r="H18" s="69"/>
      <c r="I18" s="69"/>
      <c r="J18" s="69"/>
      <c r="K18" s="69"/>
      <c r="L18" s="60"/>
      <c r="M18" s="70"/>
      <c r="N18" s="70"/>
      <c r="O18" s="70"/>
      <c r="P18" s="70"/>
      <c r="Q18" s="70"/>
      <c r="R18" s="71"/>
      <c r="S18" s="71"/>
      <c r="T18" s="71"/>
      <c r="U18" s="71"/>
      <c r="V18" s="71"/>
      <c r="W18" s="41"/>
      <c r="X18" s="71"/>
      <c r="Y18" s="71"/>
      <c r="Z18" s="51"/>
      <c r="AA18" s="71"/>
      <c r="AB18" s="71"/>
      <c r="AC18" s="71"/>
      <c r="AD18" s="72"/>
      <c r="AE18" s="72"/>
      <c r="AF18" s="71"/>
      <c r="AG18" s="71"/>
      <c r="AH18" s="73"/>
      <c r="AI18" s="74"/>
      <c r="AJ18" s="32"/>
      <c r="AK18" s="33"/>
      <c r="AL18" s="34"/>
      <c r="AM18" s="33"/>
      <c r="AN18" s="33"/>
      <c r="AO18" s="33"/>
      <c r="AP18" s="35"/>
      <c r="AQ18" s="35">
        <v>0</v>
      </c>
    </row>
    <row r="19" spans="1:43" s="54" customFormat="1" ht="15">
      <c r="A19" s="44"/>
      <c r="B19" s="44"/>
      <c r="C19" s="44"/>
      <c r="D19" s="45"/>
      <c r="E19" s="46"/>
      <c r="F19" s="47" t="s">
        <v>103</v>
      </c>
      <c r="G19" s="75"/>
      <c r="H19" s="75"/>
      <c r="I19" s="75"/>
      <c r="J19" s="75"/>
      <c r="K19" s="75"/>
      <c r="L19" s="49">
        <v>19499117004</v>
      </c>
      <c r="M19" s="76"/>
      <c r="N19" s="76"/>
      <c r="O19" s="76"/>
      <c r="P19" s="76"/>
      <c r="Q19" s="76"/>
      <c r="R19" s="51">
        <f aca="true" t="shared" si="14" ref="R19:AG19">SUM(R20:R23)</f>
        <v>0</v>
      </c>
      <c r="S19" s="51">
        <f t="shared" si="14"/>
        <v>0</v>
      </c>
      <c r="T19" s="51">
        <f t="shared" si="14"/>
        <v>0</v>
      </c>
      <c r="U19" s="51">
        <f t="shared" si="14"/>
        <v>0</v>
      </c>
      <c r="V19" s="51">
        <f t="shared" si="14"/>
        <v>0</v>
      </c>
      <c r="W19" s="51">
        <f t="shared" si="14"/>
        <v>0</v>
      </c>
      <c r="X19" s="51">
        <f t="shared" si="14"/>
        <v>0</v>
      </c>
      <c r="Y19" s="51">
        <f t="shared" si="14"/>
        <v>0</v>
      </c>
      <c r="Z19" s="51">
        <f t="shared" si="14"/>
        <v>0</v>
      </c>
      <c r="AA19" s="51">
        <f t="shared" si="14"/>
        <v>0</v>
      </c>
      <c r="AB19" s="51">
        <f t="shared" si="14"/>
        <v>0</v>
      </c>
      <c r="AC19" s="51">
        <f t="shared" si="14"/>
        <v>0</v>
      </c>
      <c r="AD19" s="51">
        <f t="shared" si="14"/>
        <v>0</v>
      </c>
      <c r="AE19" s="51">
        <f t="shared" si="14"/>
        <v>0</v>
      </c>
      <c r="AF19" s="51">
        <f t="shared" si="14"/>
        <v>0</v>
      </c>
      <c r="AG19" s="51">
        <f t="shared" si="14"/>
        <v>0</v>
      </c>
      <c r="AH19" s="52">
        <f>+AF19-AG19</f>
        <v>0</v>
      </c>
      <c r="AI19" s="53"/>
      <c r="AJ19" s="32">
        <f>+R19+S19+U19-T19-V19-W19</f>
        <v>0</v>
      </c>
      <c r="AK19" s="33">
        <f t="shared" si="4"/>
        <v>0</v>
      </c>
      <c r="AL19" s="34">
        <f t="shared" si="5"/>
        <v>0</v>
      </c>
      <c r="AM19" s="33">
        <f t="shared" si="6"/>
        <v>0</v>
      </c>
      <c r="AN19" s="33">
        <f t="shared" si="7"/>
        <v>0</v>
      </c>
      <c r="AO19" s="33">
        <f t="shared" si="8"/>
        <v>0</v>
      </c>
      <c r="AP19" s="35">
        <f>IF((AC19&gt;AH19),0,AH19-AC19)</f>
        <v>0</v>
      </c>
      <c r="AQ19" s="35">
        <v>0</v>
      </c>
    </row>
    <row r="20" spans="1:43" ht="15">
      <c r="A20" s="68" t="s">
        <v>82</v>
      </c>
      <c r="B20" s="68">
        <v>201</v>
      </c>
      <c r="C20" s="68" t="s">
        <v>83</v>
      </c>
      <c r="D20" s="77" t="s">
        <v>84</v>
      </c>
      <c r="E20" s="57" t="s">
        <v>104</v>
      </c>
      <c r="F20" s="58" t="s">
        <v>105</v>
      </c>
      <c r="G20" s="59" t="s">
        <v>106</v>
      </c>
      <c r="H20" s="59" t="s">
        <v>87</v>
      </c>
      <c r="I20" s="59" t="s">
        <v>107</v>
      </c>
      <c r="J20" s="59" t="s">
        <v>87</v>
      </c>
      <c r="K20" s="59">
        <v>12</v>
      </c>
      <c r="L20" s="60"/>
      <c r="M20" s="59" t="s">
        <v>108</v>
      </c>
      <c r="N20" s="59" t="s">
        <v>109</v>
      </c>
      <c r="O20" s="59" t="s">
        <v>110</v>
      </c>
      <c r="P20" s="59" t="s">
        <v>111</v>
      </c>
      <c r="Q20" s="59" t="s">
        <v>112</v>
      </c>
      <c r="R20" s="62"/>
      <c r="S20" s="62"/>
      <c r="T20" s="62"/>
      <c r="U20" s="62"/>
      <c r="V20" s="62"/>
      <c r="W20" s="41">
        <f t="shared" si="12"/>
        <v>0</v>
      </c>
      <c r="X20" s="62"/>
      <c r="Y20" s="62"/>
      <c r="Z20" s="51">
        <f t="shared" si="13"/>
        <v>0</v>
      </c>
      <c r="AA20" s="62"/>
      <c r="AB20" s="62"/>
      <c r="AC20" s="51">
        <f>+AA20-AB20</f>
        <v>0</v>
      </c>
      <c r="AD20" s="62"/>
      <c r="AE20" s="62"/>
      <c r="AF20" s="62"/>
      <c r="AG20" s="62"/>
      <c r="AH20" s="52">
        <f>+AF20-AG20</f>
        <v>0</v>
      </c>
      <c r="AI20" s="53"/>
      <c r="AJ20" s="32">
        <f>+R20+S20+U20-T20-V20-W20</f>
        <v>0</v>
      </c>
      <c r="AK20" s="33">
        <f t="shared" si="4"/>
        <v>0</v>
      </c>
      <c r="AL20" s="34">
        <f t="shared" si="5"/>
        <v>0</v>
      </c>
      <c r="AM20" s="33">
        <f t="shared" si="6"/>
        <v>0</v>
      </c>
      <c r="AN20" s="33">
        <f t="shared" si="7"/>
        <v>0</v>
      </c>
      <c r="AO20" s="78">
        <f t="shared" si="8"/>
        <v>0</v>
      </c>
      <c r="AP20" s="35">
        <f>IF((AC20&gt;AH20),0,AH20-AC20)</f>
        <v>0</v>
      </c>
      <c r="AQ20" s="35">
        <v>0</v>
      </c>
    </row>
    <row r="21" spans="1:43" ht="15">
      <c r="A21" s="55" t="s">
        <v>82</v>
      </c>
      <c r="B21" s="55">
        <v>201</v>
      </c>
      <c r="C21" s="55" t="s">
        <v>83</v>
      </c>
      <c r="D21" s="67" t="s">
        <v>84</v>
      </c>
      <c r="E21" s="57" t="s">
        <v>104</v>
      </c>
      <c r="F21" s="58" t="s">
        <v>105</v>
      </c>
      <c r="G21" s="59" t="s">
        <v>106</v>
      </c>
      <c r="H21" s="59" t="s">
        <v>87</v>
      </c>
      <c r="I21" s="59" t="s">
        <v>107</v>
      </c>
      <c r="J21" s="59" t="s">
        <v>98</v>
      </c>
      <c r="K21" s="59">
        <v>21</v>
      </c>
      <c r="L21" s="60"/>
      <c r="M21" s="59" t="s">
        <v>108</v>
      </c>
      <c r="N21" s="59" t="s">
        <v>90</v>
      </c>
      <c r="O21" s="59" t="s">
        <v>90</v>
      </c>
      <c r="P21" s="59" t="s">
        <v>111</v>
      </c>
      <c r="Q21" s="59" t="s">
        <v>112</v>
      </c>
      <c r="R21" s="62"/>
      <c r="S21" s="62"/>
      <c r="T21" s="62"/>
      <c r="U21" s="62"/>
      <c r="V21" s="62"/>
      <c r="W21" s="41">
        <f t="shared" si="12"/>
        <v>0</v>
      </c>
      <c r="X21" s="62"/>
      <c r="Y21" s="62"/>
      <c r="Z21" s="51">
        <f t="shared" si="13"/>
        <v>0</v>
      </c>
      <c r="AA21" s="62"/>
      <c r="AB21" s="62"/>
      <c r="AC21" s="51">
        <f>+AA21-AB21</f>
        <v>0</v>
      </c>
      <c r="AD21" s="62"/>
      <c r="AE21" s="62"/>
      <c r="AF21" s="62"/>
      <c r="AG21" s="62"/>
      <c r="AH21" s="52">
        <f>+AF21-AG21</f>
        <v>0</v>
      </c>
      <c r="AI21" s="53"/>
      <c r="AJ21" s="63">
        <f>+R21+S21+U21-T21-V21-W21</f>
        <v>0</v>
      </c>
      <c r="AK21" s="64">
        <f t="shared" si="4"/>
        <v>0</v>
      </c>
      <c r="AL21" s="65">
        <f t="shared" si="5"/>
        <v>0</v>
      </c>
      <c r="AM21" s="64">
        <f t="shared" si="6"/>
        <v>0</v>
      </c>
      <c r="AN21" s="64">
        <f t="shared" si="7"/>
        <v>0</v>
      </c>
      <c r="AO21" s="64">
        <f t="shared" si="8"/>
        <v>0</v>
      </c>
      <c r="AP21" s="66">
        <f>IF((AC21&gt;AH21),0,AH21-AC21)</f>
        <v>0</v>
      </c>
      <c r="AQ21" s="66">
        <v>0</v>
      </c>
    </row>
    <row r="22" spans="1:43" ht="15">
      <c r="A22" s="68" t="s">
        <v>82</v>
      </c>
      <c r="B22" s="68">
        <v>201</v>
      </c>
      <c r="C22" s="68" t="s">
        <v>83</v>
      </c>
      <c r="D22" s="44" t="s">
        <v>84</v>
      </c>
      <c r="E22" s="57" t="s">
        <v>104</v>
      </c>
      <c r="F22" s="58" t="s">
        <v>105</v>
      </c>
      <c r="G22" s="59" t="s">
        <v>106</v>
      </c>
      <c r="H22" s="59" t="s">
        <v>87</v>
      </c>
      <c r="I22" s="59" t="s">
        <v>107</v>
      </c>
      <c r="J22" s="59" t="s">
        <v>98</v>
      </c>
      <c r="K22" s="59">
        <v>31</v>
      </c>
      <c r="L22" s="60"/>
      <c r="M22" s="59" t="s">
        <v>108</v>
      </c>
      <c r="N22" s="59" t="s">
        <v>90</v>
      </c>
      <c r="O22" s="59" t="s">
        <v>90</v>
      </c>
      <c r="P22" s="59" t="s">
        <v>111</v>
      </c>
      <c r="Q22" s="59" t="s">
        <v>112</v>
      </c>
      <c r="R22" s="62"/>
      <c r="S22" s="62"/>
      <c r="T22" s="62"/>
      <c r="U22" s="62"/>
      <c r="V22" s="62"/>
      <c r="W22" s="41">
        <f t="shared" si="12"/>
        <v>0</v>
      </c>
      <c r="X22" s="62"/>
      <c r="Y22" s="62"/>
      <c r="Z22" s="51">
        <f t="shared" si="13"/>
        <v>0</v>
      </c>
      <c r="AA22" s="62"/>
      <c r="AB22" s="62"/>
      <c r="AC22" s="51">
        <f>+AA22-AB22</f>
        <v>0</v>
      </c>
      <c r="AD22" s="62"/>
      <c r="AE22" s="62"/>
      <c r="AF22" s="62"/>
      <c r="AG22" s="62"/>
      <c r="AH22" s="52">
        <f>+AF22-AG22</f>
        <v>0</v>
      </c>
      <c r="AI22" s="53"/>
      <c r="AJ22" s="32">
        <f>+R22+S22+U22-T22-V22-W22</f>
        <v>0</v>
      </c>
      <c r="AK22" s="33">
        <f t="shared" si="4"/>
        <v>0</v>
      </c>
      <c r="AL22" s="34">
        <f t="shared" si="5"/>
        <v>0</v>
      </c>
      <c r="AM22" s="33">
        <f t="shared" si="6"/>
        <v>0</v>
      </c>
      <c r="AN22" s="33">
        <f t="shared" si="7"/>
        <v>0</v>
      </c>
      <c r="AO22" s="33">
        <f t="shared" si="8"/>
        <v>0</v>
      </c>
      <c r="AP22" s="35">
        <f>IF((AC22&gt;AH22),0,AH22-AC22)</f>
        <v>0</v>
      </c>
      <c r="AQ22" s="35">
        <v>0</v>
      </c>
    </row>
    <row r="23" spans="1:43" ht="15">
      <c r="A23" s="55" t="s">
        <v>82</v>
      </c>
      <c r="B23" s="55">
        <v>201</v>
      </c>
      <c r="C23" s="55" t="s">
        <v>83</v>
      </c>
      <c r="D23" s="67" t="s">
        <v>84</v>
      </c>
      <c r="E23" s="57" t="s">
        <v>104</v>
      </c>
      <c r="F23" s="58" t="s">
        <v>105</v>
      </c>
      <c r="G23" s="59" t="s">
        <v>98</v>
      </c>
      <c r="H23" s="59" t="s">
        <v>99</v>
      </c>
      <c r="I23" s="59" t="s">
        <v>113</v>
      </c>
      <c r="J23" s="59" t="s">
        <v>87</v>
      </c>
      <c r="K23" s="59">
        <v>12</v>
      </c>
      <c r="L23" s="60"/>
      <c r="M23" s="59" t="s">
        <v>101</v>
      </c>
      <c r="N23" s="59" t="s">
        <v>109</v>
      </c>
      <c r="O23" s="59" t="s">
        <v>110</v>
      </c>
      <c r="P23" s="59" t="s">
        <v>111</v>
      </c>
      <c r="Q23" s="59" t="s">
        <v>112</v>
      </c>
      <c r="R23" s="62"/>
      <c r="S23" s="62"/>
      <c r="T23" s="62"/>
      <c r="U23" s="62"/>
      <c r="V23" s="62"/>
      <c r="W23" s="41">
        <f t="shared" si="12"/>
        <v>0</v>
      </c>
      <c r="X23" s="62"/>
      <c r="Y23" s="62"/>
      <c r="Z23" s="51">
        <f t="shared" si="13"/>
        <v>0</v>
      </c>
      <c r="AA23" s="62"/>
      <c r="AB23" s="62"/>
      <c r="AC23" s="51">
        <f>+AA23-AB23</f>
        <v>0</v>
      </c>
      <c r="AD23" s="62"/>
      <c r="AE23" s="62"/>
      <c r="AF23" s="62"/>
      <c r="AG23" s="62"/>
      <c r="AH23" s="52">
        <f>+AF23-AG23</f>
        <v>0</v>
      </c>
      <c r="AI23" s="53"/>
      <c r="AJ23" s="63">
        <f>+R23+S23+U23-T23-V23-W23</f>
        <v>0</v>
      </c>
      <c r="AK23" s="64">
        <f t="shared" si="4"/>
        <v>0</v>
      </c>
      <c r="AL23" s="65">
        <f t="shared" si="5"/>
        <v>0</v>
      </c>
      <c r="AM23" s="64">
        <f t="shared" si="6"/>
        <v>0</v>
      </c>
      <c r="AN23" s="64">
        <f t="shared" si="7"/>
        <v>0</v>
      </c>
      <c r="AO23" s="64">
        <f t="shared" si="8"/>
        <v>0</v>
      </c>
      <c r="AP23" s="66">
        <f>IF((AC23&gt;AH23),0,AH23-AC23)</f>
        <v>0</v>
      </c>
      <c r="AQ23" s="66">
        <v>0</v>
      </c>
    </row>
    <row r="24" spans="1:43" ht="15">
      <c r="A24" s="67"/>
      <c r="B24" s="67"/>
      <c r="C24" s="67"/>
      <c r="D24" s="79"/>
      <c r="E24" s="57"/>
      <c r="F24" s="58"/>
      <c r="G24" s="69"/>
      <c r="H24" s="69"/>
      <c r="I24" s="69"/>
      <c r="J24" s="69"/>
      <c r="K24" s="69"/>
      <c r="L24" s="80"/>
      <c r="M24" s="70"/>
      <c r="N24" s="70"/>
      <c r="O24" s="70"/>
      <c r="P24" s="70"/>
      <c r="Q24" s="70"/>
      <c r="R24" s="71"/>
      <c r="S24" s="71"/>
      <c r="T24" s="71"/>
      <c r="U24" s="71"/>
      <c r="V24" s="71"/>
      <c r="W24" s="71"/>
      <c r="X24" s="71"/>
      <c r="Y24" s="71"/>
      <c r="Z24" s="71"/>
      <c r="AA24" s="71"/>
      <c r="AB24" s="71"/>
      <c r="AC24" s="71"/>
      <c r="AD24" s="81"/>
      <c r="AE24" s="81"/>
      <c r="AF24" s="81"/>
      <c r="AG24" s="81"/>
      <c r="AH24" s="82"/>
      <c r="AI24" s="74"/>
      <c r="AJ24" s="64"/>
      <c r="AK24" s="64"/>
      <c r="AL24" s="64"/>
      <c r="AM24" s="64"/>
      <c r="AN24" s="64"/>
      <c r="AO24" s="64"/>
      <c r="AP24" s="64"/>
      <c r="AQ24" s="64">
        <v>0</v>
      </c>
    </row>
    <row r="25" spans="1:43" ht="15">
      <c r="A25" s="44"/>
      <c r="B25" s="44"/>
      <c r="C25" s="44"/>
      <c r="D25" s="45"/>
      <c r="E25" s="25" t="s">
        <v>114</v>
      </c>
      <c r="F25" s="83"/>
      <c r="G25" s="84"/>
      <c r="H25" s="84"/>
      <c r="I25" s="84"/>
      <c r="J25" s="84"/>
      <c r="K25" s="84"/>
      <c r="L25" s="28">
        <f>+L26</f>
        <v>217094938</v>
      </c>
      <c r="M25" s="85"/>
      <c r="N25" s="85"/>
      <c r="O25" s="85"/>
      <c r="P25" s="85"/>
      <c r="Q25" s="85"/>
      <c r="R25" s="29">
        <f>+R26+R29+R34+R41+R45+R50+R57+R61+R64</f>
        <v>0</v>
      </c>
      <c r="S25" s="29">
        <f aca="true" t="shared" si="15" ref="S25:AH25">+S26+S29+S34+S41+S45+S50+S57+S61+S64</f>
        <v>0</v>
      </c>
      <c r="T25" s="29">
        <f t="shared" si="15"/>
        <v>0</v>
      </c>
      <c r="U25" s="29">
        <f t="shared" si="15"/>
        <v>0</v>
      </c>
      <c r="V25" s="29">
        <f t="shared" si="15"/>
        <v>0</v>
      </c>
      <c r="W25" s="29">
        <f t="shared" si="15"/>
        <v>0</v>
      </c>
      <c r="X25" s="29">
        <f t="shared" si="15"/>
        <v>0</v>
      </c>
      <c r="Y25" s="29">
        <f t="shared" si="15"/>
        <v>0</v>
      </c>
      <c r="Z25" s="29">
        <f t="shared" si="15"/>
        <v>0</v>
      </c>
      <c r="AA25" s="29">
        <f t="shared" si="15"/>
        <v>0</v>
      </c>
      <c r="AB25" s="29">
        <f t="shared" si="15"/>
        <v>0</v>
      </c>
      <c r="AC25" s="29">
        <f t="shared" si="15"/>
        <v>0</v>
      </c>
      <c r="AD25" s="29">
        <f t="shared" si="15"/>
        <v>0</v>
      </c>
      <c r="AE25" s="29">
        <f t="shared" si="15"/>
        <v>0</v>
      </c>
      <c r="AF25" s="29">
        <f t="shared" si="15"/>
        <v>0</v>
      </c>
      <c r="AG25" s="29">
        <f t="shared" si="15"/>
        <v>0</v>
      </c>
      <c r="AH25" s="30">
        <f t="shared" si="15"/>
        <v>0</v>
      </c>
      <c r="AI25" s="31"/>
      <c r="AJ25" s="32">
        <f aca="true" t="shared" si="16" ref="AJ25:AJ66">+R25+S25+U25-T25-V25-W25</f>
        <v>0</v>
      </c>
      <c r="AK25" s="33">
        <f>+R25+S25-T25+U25-V25-W25</f>
        <v>0</v>
      </c>
      <c r="AL25" s="34">
        <f>+S25+U25-T25-V25-W25+R25</f>
        <v>0</v>
      </c>
      <c r="AM25" s="33">
        <f aca="true" t="shared" si="17" ref="AM25:AM66">IF(AB25&gt;Y25,0,AB25-Y25)</f>
        <v>0</v>
      </c>
      <c r="AN25" s="33">
        <f aca="true" t="shared" si="18" ref="AN25:AN66">+AC25+AB25-AA25</f>
        <v>0</v>
      </c>
      <c r="AO25" s="33">
        <f>+AH25+AG25-AF25</f>
        <v>0</v>
      </c>
      <c r="AP25" s="35">
        <f aca="true" t="shared" si="19" ref="AP25:AP66">IF((AC25&gt;AH25),0,AH25-AC25)</f>
        <v>0</v>
      </c>
      <c r="AQ25" s="35">
        <v>0</v>
      </c>
    </row>
    <row r="26" spans="1:43" s="54" customFormat="1" ht="15">
      <c r="A26" s="44"/>
      <c r="B26" s="44"/>
      <c r="C26" s="44"/>
      <c r="D26" s="45"/>
      <c r="E26" s="46"/>
      <c r="F26" s="47" t="s">
        <v>103</v>
      </c>
      <c r="G26" s="75"/>
      <c r="H26" s="75"/>
      <c r="I26" s="75"/>
      <c r="J26" s="75"/>
      <c r="K26" s="75"/>
      <c r="L26" s="49">
        <v>217094938</v>
      </c>
      <c r="M26" s="76"/>
      <c r="N26" s="76"/>
      <c r="O26" s="76"/>
      <c r="P26" s="76"/>
      <c r="Q26" s="76"/>
      <c r="R26" s="51">
        <f>SUM(R27:R28)</f>
        <v>0</v>
      </c>
      <c r="S26" s="51">
        <f aca="true" t="shared" si="20" ref="S26:AH26">SUM(S27:S28)</f>
        <v>0</v>
      </c>
      <c r="T26" s="51">
        <f t="shared" si="20"/>
        <v>0</v>
      </c>
      <c r="U26" s="51">
        <f t="shared" si="20"/>
        <v>0</v>
      </c>
      <c r="V26" s="51">
        <f t="shared" si="20"/>
        <v>0</v>
      </c>
      <c r="W26" s="51">
        <f t="shared" si="20"/>
        <v>0</v>
      </c>
      <c r="X26" s="51">
        <f t="shared" si="20"/>
        <v>0</v>
      </c>
      <c r="Y26" s="51">
        <f t="shared" si="20"/>
        <v>0</v>
      </c>
      <c r="Z26" s="51">
        <f t="shared" si="20"/>
        <v>0</v>
      </c>
      <c r="AA26" s="51">
        <f t="shared" si="20"/>
        <v>0</v>
      </c>
      <c r="AB26" s="51">
        <f t="shared" si="20"/>
        <v>0</v>
      </c>
      <c r="AC26" s="51">
        <f t="shared" si="20"/>
        <v>0</v>
      </c>
      <c r="AD26" s="51">
        <f t="shared" si="20"/>
        <v>0</v>
      </c>
      <c r="AE26" s="51">
        <f t="shared" si="20"/>
        <v>0</v>
      </c>
      <c r="AF26" s="51">
        <f t="shared" si="20"/>
        <v>0</v>
      </c>
      <c r="AG26" s="51">
        <f t="shared" si="20"/>
        <v>0</v>
      </c>
      <c r="AH26" s="52">
        <f t="shared" si="20"/>
        <v>0</v>
      </c>
      <c r="AI26" s="53"/>
      <c r="AJ26" s="32">
        <f t="shared" si="16"/>
        <v>0</v>
      </c>
      <c r="AK26" s="33">
        <f aca="true" t="shared" si="21" ref="AK26:AK66">+R26+S26-T26+U26-V26-W26</f>
        <v>0</v>
      </c>
      <c r="AL26" s="34">
        <f aca="true" t="shared" si="22" ref="AL26:AL66">+S26+U26-T26-V26-W26+R26</f>
        <v>0</v>
      </c>
      <c r="AM26" s="33">
        <f t="shared" si="17"/>
        <v>0</v>
      </c>
      <c r="AN26" s="33">
        <f t="shared" si="18"/>
        <v>0</v>
      </c>
      <c r="AO26" s="33">
        <f aca="true" t="shared" si="23" ref="AO26:AO66">+AH26+AG26-AF26</f>
        <v>0</v>
      </c>
      <c r="AP26" s="35">
        <f t="shared" si="19"/>
        <v>0</v>
      </c>
      <c r="AQ26" s="35">
        <v>0</v>
      </c>
    </row>
    <row r="27" spans="1:43" ht="15">
      <c r="A27" s="68" t="s">
        <v>82</v>
      </c>
      <c r="B27" s="68">
        <v>201</v>
      </c>
      <c r="C27" s="68" t="s">
        <v>115</v>
      </c>
      <c r="D27" s="77" t="s">
        <v>116</v>
      </c>
      <c r="E27" s="57" t="s">
        <v>117</v>
      </c>
      <c r="F27" s="58" t="s">
        <v>105</v>
      </c>
      <c r="G27" s="86" t="s">
        <v>118</v>
      </c>
      <c r="H27" s="86" t="s">
        <v>118</v>
      </c>
      <c r="I27" s="86" t="s">
        <v>118</v>
      </c>
      <c r="J27" s="86" t="s">
        <v>87</v>
      </c>
      <c r="K27" s="86">
        <v>60</v>
      </c>
      <c r="L27" s="60"/>
      <c r="M27" s="70" t="s">
        <v>119</v>
      </c>
      <c r="N27" s="70" t="s">
        <v>120</v>
      </c>
      <c r="O27" s="70" t="s">
        <v>121</v>
      </c>
      <c r="P27" s="70" t="s">
        <v>122</v>
      </c>
      <c r="Q27" s="70" t="s">
        <v>123</v>
      </c>
      <c r="R27" s="62"/>
      <c r="S27" s="62"/>
      <c r="T27" s="62"/>
      <c r="U27" s="62"/>
      <c r="V27" s="62"/>
      <c r="W27" s="41">
        <f>+R27+S27-T27+U27-V27</f>
        <v>0</v>
      </c>
      <c r="X27" s="62"/>
      <c r="Y27" s="62"/>
      <c r="Z27" s="51">
        <f>+X27-Y27</f>
        <v>0</v>
      </c>
      <c r="AA27" s="62"/>
      <c r="AB27" s="62"/>
      <c r="AC27" s="51">
        <f>+AA27-AB27</f>
        <v>0</v>
      </c>
      <c r="AD27" s="62"/>
      <c r="AE27" s="62"/>
      <c r="AF27" s="62"/>
      <c r="AG27" s="62"/>
      <c r="AH27" s="52">
        <f>+AF27-AG27</f>
        <v>0</v>
      </c>
      <c r="AI27" s="53"/>
      <c r="AJ27" s="32">
        <f t="shared" si="16"/>
        <v>0</v>
      </c>
      <c r="AK27" s="33">
        <f t="shared" si="21"/>
        <v>0</v>
      </c>
      <c r="AL27" s="34">
        <f t="shared" si="22"/>
        <v>0</v>
      </c>
      <c r="AM27" s="33">
        <f t="shared" si="17"/>
        <v>0</v>
      </c>
      <c r="AN27" s="33">
        <f t="shared" si="18"/>
        <v>0</v>
      </c>
      <c r="AO27" s="33">
        <f t="shared" si="23"/>
        <v>0</v>
      </c>
      <c r="AP27" s="35">
        <f t="shared" si="19"/>
        <v>0</v>
      </c>
      <c r="AQ27" s="35">
        <v>0</v>
      </c>
    </row>
    <row r="28" spans="1:43" ht="15" hidden="1">
      <c r="A28" s="68" t="s">
        <v>82</v>
      </c>
      <c r="B28" s="68">
        <v>201</v>
      </c>
      <c r="C28" s="68" t="s">
        <v>115</v>
      </c>
      <c r="D28" s="44" t="s">
        <v>116</v>
      </c>
      <c r="E28" s="57" t="s">
        <v>117</v>
      </c>
      <c r="F28" s="58" t="s">
        <v>105</v>
      </c>
      <c r="G28" s="86" t="s">
        <v>90</v>
      </c>
      <c r="H28" s="86" t="s">
        <v>90</v>
      </c>
      <c r="I28" s="86" t="s">
        <v>90</v>
      </c>
      <c r="J28" s="86" t="s">
        <v>98</v>
      </c>
      <c r="K28" s="86">
        <v>76</v>
      </c>
      <c r="L28" s="60"/>
      <c r="M28" s="70" t="s">
        <v>119</v>
      </c>
      <c r="N28" s="70" t="s">
        <v>109</v>
      </c>
      <c r="O28" s="70" t="s">
        <v>110</v>
      </c>
      <c r="P28" s="70" t="s">
        <v>124</v>
      </c>
      <c r="Q28" s="70" t="s">
        <v>125</v>
      </c>
      <c r="R28" s="62"/>
      <c r="S28" s="62"/>
      <c r="T28" s="62"/>
      <c r="U28" s="62"/>
      <c r="V28" s="62"/>
      <c r="W28" s="41">
        <f>+R28+S28-T28+U28-V28</f>
        <v>0</v>
      </c>
      <c r="X28" s="62"/>
      <c r="Y28" s="62"/>
      <c r="Z28" s="51">
        <f>+X28-Y28</f>
        <v>0</v>
      </c>
      <c r="AA28" s="62"/>
      <c r="AB28" s="62"/>
      <c r="AC28" s="51">
        <f>+AA28-AB28</f>
        <v>0</v>
      </c>
      <c r="AD28" s="62"/>
      <c r="AE28" s="62"/>
      <c r="AF28" s="62"/>
      <c r="AG28" s="62"/>
      <c r="AH28" s="52">
        <f>+AF28-AG28</f>
        <v>0</v>
      </c>
      <c r="AI28" s="53"/>
      <c r="AJ28" s="32">
        <f t="shared" si="16"/>
        <v>0</v>
      </c>
      <c r="AK28" s="33">
        <f t="shared" si="21"/>
        <v>0</v>
      </c>
      <c r="AL28" s="34">
        <f t="shared" si="22"/>
        <v>0</v>
      </c>
      <c r="AM28" s="33">
        <f t="shared" si="17"/>
        <v>0</v>
      </c>
      <c r="AN28" s="33">
        <f t="shared" si="18"/>
        <v>0</v>
      </c>
      <c r="AO28" s="33">
        <f t="shared" si="23"/>
        <v>0</v>
      </c>
      <c r="AP28" s="35">
        <f t="shared" si="19"/>
        <v>0</v>
      </c>
      <c r="AQ28" s="35">
        <v>0</v>
      </c>
    </row>
    <row r="29" spans="1:43" s="54" customFormat="1" ht="15" hidden="1">
      <c r="A29" s="44"/>
      <c r="B29" s="44"/>
      <c r="C29" s="44"/>
      <c r="D29" s="45"/>
      <c r="E29" s="46"/>
      <c r="F29" s="47" t="s">
        <v>126</v>
      </c>
      <c r="G29" s="75"/>
      <c r="H29" s="75"/>
      <c r="I29" s="75"/>
      <c r="J29" s="75"/>
      <c r="K29" s="75"/>
      <c r="L29" s="49"/>
      <c r="M29" s="76"/>
      <c r="N29" s="76"/>
      <c r="O29" s="76"/>
      <c r="P29" s="76"/>
      <c r="Q29" s="76"/>
      <c r="R29" s="51">
        <f>SUM(R30:R33)</f>
        <v>0</v>
      </c>
      <c r="S29" s="51">
        <f aca="true" t="shared" si="24" ref="S29:AH29">SUM(S30:S33)</f>
        <v>0</v>
      </c>
      <c r="T29" s="51">
        <f t="shared" si="24"/>
        <v>0</v>
      </c>
      <c r="U29" s="51">
        <f t="shared" si="24"/>
        <v>0</v>
      </c>
      <c r="V29" s="51">
        <f t="shared" si="24"/>
        <v>0</v>
      </c>
      <c r="W29" s="51">
        <f t="shared" si="24"/>
        <v>0</v>
      </c>
      <c r="X29" s="51">
        <f t="shared" si="24"/>
        <v>0</v>
      </c>
      <c r="Y29" s="51">
        <f t="shared" si="24"/>
        <v>0</v>
      </c>
      <c r="Z29" s="51">
        <f t="shared" si="24"/>
        <v>0</v>
      </c>
      <c r="AA29" s="51">
        <f t="shared" si="24"/>
        <v>0</v>
      </c>
      <c r="AB29" s="51">
        <f t="shared" si="24"/>
        <v>0</v>
      </c>
      <c r="AC29" s="51">
        <f t="shared" si="24"/>
        <v>0</v>
      </c>
      <c r="AD29" s="51">
        <f t="shared" si="24"/>
        <v>0</v>
      </c>
      <c r="AE29" s="51">
        <f t="shared" si="24"/>
        <v>0</v>
      </c>
      <c r="AF29" s="51">
        <f t="shared" si="24"/>
        <v>0</v>
      </c>
      <c r="AG29" s="51">
        <f t="shared" si="24"/>
        <v>0</v>
      </c>
      <c r="AH29" s="52">
        <f t="shared" si="24"/>
        <v>0</v>
      </c>
      <c r="AI29" s="53"/>
      <c r="AJ29" s="32">
        <f t="shared" si="16"/>
        <v>0</v>
      </c>
      <c r="AK29" s="33">
        <f t="shared" si="21"/>
        <v>0</v>
      </c>
      <c r="AL29" s="34">
        <f t="shared" si="22"/>
        <v>0</v>
      </c>
      <c r="AM29" s="33">
        <f t="shared" si="17"/>
        <v>0</v>
      </c>
      <c r="AN29" s="33">
        <f t="shared" si="18"/>
        <v>0</v>
      </c>
      <c r="AO29" s="33">
        <f t="shared" si="23"/>
        <v>0</v>
      </c>
      <c r="AP29" s="35">
        <f t="shared" si="19"/>
        <v>0</v>
      </c>
      <c r="AQ29" s="35">
        <v>0</v>
      </c>
    </row>
    <row r="30" spans="1:43" ht="15" hidden="1">
      <c r="A30" s="68" t="s">
        <v>82</v>
      </c>
      <c r="B30" s="68">
        <v>201</v>
      </c>
      <c r="C30" s="68" t="s">
        <v>115</v>
      </c>
      <c r="D30" s="44" t="s">
        <v>116</v>
      </c>
      <c r="E30" s="87" t="s">
        <v>127</v>
      </c>
      <c r="F30" s="88" t="s">
        <v>128</v>
      </c>
      <c r="G30" s="86" t="s">
        <v>90</v>
      </c>
      <c r="H30" s="86" t="s">
        <v>90</v>
      </c>
      <c r="I30" s="86" t="s">
        <v>90</v>
      </c>
      <c r="J30" s="59" t="s">
        <v>87</v>
      </c>
      <c r="K30" s="59">
        <v>173</v>
      </c>
      <c r="L30" s="60"/>
      <c r="M30" s="70" t="s">
        <v>119</v>
      </c>
      <c r="N30" s="70" t="s">
        <v>109</v>
      </c>
      <c r="O30" s="70" t="s">
        <v>110</v>
      </c>
      <c r="P30" s="70" t="s">
        <v>124</v>
      </c>
      <c r="Q30" s="70" t="s">
        <v>125</v>
      </c>
      <c r="R30" s="62"/>
      <c r="S30" s="62"/>
      <c r="T30" s="62"/>
      <c r="U30" s="62"/>
      <c r="V30" s="62"/>
      <c r="W30" s="41">
        <f>+R30+S30-T30+U30-V30</f>
        <v>0</v>
      </c>
      <c r="X30" s="62"/>
      <c r="Y30" s="62"/>
      <c r="Z30" s="51">
        <f>+X30-Y30</f>
        <v>0</v>
      </c>
      <c r="AA30" s="62"/>
      <c r="AB30" s="62"/>
      <c r="AC30" s="51">
        <f>+AA30-AB30</f>
        <v>0</v>
      </c>
      <c r="AD30" s="62"/>
      <c r="AE30" s="62"/>
      <c r="AF30" s="62"/>
      <c r="AG30" s="62"/>
      <c r="AH30" s="52">
        <f>+AF30-AG30</f>
        <v>0</v>
      </c>
      <c r="AI30" s="53"/>
      <c r="AJ30" s="32">
        <f t="shared" si="16"/>
        <v>0</v>
      </c>
      <c r="AK30" s="33">
        <f t="shared" si="21"/>
        <v>0</v>
      </c>
      <c r="AL30" s="34">
        <f t="shared" si="22"/>
        <v>0</v>
      </c>
      <c r="AM30" s="33">
        <f t="shared" si="17"/>
        <v>0</v>
      </c>
      <c r="AN30" s="33">
        <f t="shared" si="18"/>
        <v>0</v>
      </c>
      <c r="AO30" s="33">
        <f t="shared" si="23"/>
        <v>0</v>
      </c>
      <c r="AP30" s="35">
        <f t="shared" si="19"/>
        <v>0</v>
      </c>
      <c r="AQ30" s="35">
        <v>0</v>
      </c>
    </row>
    <row r="31" spans="1:43" ht="15" hidden="1">
      <c r="A31" s="68" t="s">
        <v>82</v>
      </c>
      <c r="B31" s="68">
        <v>201</v>
      </c>
      <c r="C31" s="68" t="s">
        <v>115</v>
      </c>
      <c r="D31" s="77" t="s">
        <v>116</v>
      </c>
      <c r="E31" s="87" t="s">
        <v>127</v>
      </c>
      <c r="F31" s="88" t="s">
        <v>128</v>
      </c>
      <c r="G31" s="86" t="s">
        <v>90</v>
      </c>
      <c r="H31" s="86" t="s">
        <v>90</v>
      </c>
      <c r="I31" s="86" t="s">
        <v>90</v>
      </c>
      <c r="J31" s="59" t="s">
        <v>87</v>
      </c>
      <c r="K31" s="59">
        <v>60</v>
      </c>
      <c r="L31" s="60"/>
      <c r="M31" s="70" t="s">
        <v>119</v>
      </c>
      <c r="N31" s="70" t="s">
        <v>109</v>
      </c>
      <c r="O31" s="70" t="s">
        <v>110</v>
      </c>
      <c r="P31" s="70" t="s">
        <v>124</v>
      </c>
      <c r="Q31" s="70" t="s">
        <v>125</v>
      </c>
      <c r="R31" s="62"/>
      <c r="S31" s="62"/>
      <c r="T31" s="62"/>
      <c r="U31" s="62"/>
      <c r="V31" s="62"/>
      <c r="W31" s="41">
        <f>+R31+S31-T31+U31-V31</f>
        <v>0</v>
      </c>
      <c r="X31" s="62"/>
      <c r="Y31" s="62"/>
      <c r="Z31" s="51">
        <f>+X31-Y31</f>
        <v>0</v>
      </c>
      <c r="AA31" s="62"/>
      <c r="AB31" s="62"/>
      <c r="AC31" s="51">
        <f>+AA31-AB31</f>
        <v>0</v>
      </c>
      <c r="AD31" s="62"/>
      <c r="AE31" s="62"/>
      <c r="AF31" s="62"/>
      <c r="AG31" s="62"/>
      <c r="AH31" s="52">
        <f>+AF31-AG31</f>
        <v>0</v>
      </c>
      <c r="AI31" s="53"/>
      <c r="AJ31" s="32">
        <f t="shared" si="16"/>
        <v>0</v>
      </c>
      <c r="AK31" s="33">
        <f>+R31+S31-T31+U31-V31-W31</f>
        <v>0</v>
      </c>
      <c r="AL31" s="34">
        <f>+S31+U31-T31-V31-W31+R31</f>
        <v>0</v>
      </c>
      <c r="AM31" s="33">
        <f>IF(AB31&gt;Y31,0,AB31-Y31)</f>
        <v>0</v>
      </c>
      <c r="AN31" s="33">
        <f>+AC31+AB31-AA31</f>
        <v>0</v>
      </c>
      <c r="AO31" s="33">
        <f>+AH31+AG31-AF31</f>
        <v>0</v>
      </c>
      <c r="AP31" s="35">
        <f t="shared" si="19"/>
        <v>0</v>
      </c>
      <c r="AQ31" s="35">
        <v>0</v>
      </c>
    </row>
    <row r="32" spans="1:43" ht="15" hidden="1">
      <c r="A32" s="55" t="s">
        <v>82</v>
      </c>
      <c r="B32" s="55">
        <v>201</v>
      </c>
      <c r="C32" s="55" t="s">
        <v>115</v>
      </c>
      <c r="D32" s="56" t="s">
        <v>116</v>
      </c>
      <c r="E32" s="87" t="s">
        <v>127</v>
      </c>
      <c r="F32" s="88" t="s">
        <v>128</v>
      </c>
      <c r="G32" s="86" t="s">
        <v>90</v>
      </c>
      <c r="H32" s="86" t="s">
        <v>90</v>
      </c>
      <c r="I32" s="86" t="s">
        <v>90</v>
      </c>
      <c r="J32" s="59" t="s">
        <v>98</v>
      </c>
      <c r="K32" s="59">
        <v>76</v>
      </c>
      <c r="L32" s="60"/>
      <c r="M32" s="70" t="s">
        <v>119</v>
      </c>
      <c r="N32" s="70" t="s">
        <v>109</v>
      </c>
      <c r="O32" s="70" t="s">
        <v>110</v>
      </c>
      <c r="P32" s="70" t="s">
        <v>124</v>
      </c>
      <c r="Q32" s="70" t="s">
        <v>125</v>
      </c>
      <c r="R32" s="62"/>
      <c r="S32" s="62"/>
      <c r="T32" s="62"/>
      <c r="U32" s="62"/>
      <c r="V32" s="62"/>
      <c r="W32" s="41">
        <f>+R32+S32-T32+U32-V32</f>
        <v>0</v>
      </c>
      <c r="X32" s="62"/>
      <c r="Y32" s="62"/>
      <c r="Z32" s="51">
        <f>+X32-Y32</f>
        <v>0</v>
      </c>
      <c r="AA32" s="62"/>
      <c r="AB32" s="62"/>
      <c r="AC32" s="51">
        <f>+AA32-AB32</f>
        <v>0</v>
      </c>
      <c r="AD32" s="62"/>
      <c r="AE32" s="62"/>
      <c r="AF32" s="62"/>
      <c r="AG32" s="62"/>
      <c r="AH32" s="52">
        <f>+AF32-AG32</f>
        <v>0</v>
      </c>
      <c r="AI32" s="53"/>
      <c r="AJ32" s="63">
        <f t="shared" si="16"/>
        <v>0</v>
      </c>
      <c r="AK32" s="64">
        <f t="shared" si="21"/>
        <v>0</v>
      </c>
      <c r="AL32" s="65">
        <f t="shared" si="22"/>
        <v>0</v>
      </c>
      <c r="AM32" s="64">
        <f t="shared" si="17"/>
        <v>0</v>
      </c>
      <c r="AN32" s="64">
        <f t="shared" si="18"/>
        <v>0</v>
      </c>
      <c r="AO32" s="64">
        <f t="shared" si="23"/>
        <v>0</v>
      </c>
      <c r="AP32" s="66">
        <f t="shared" si="19"/>
        <v>0</v>
      </c>
      <c r="AQ32" s="66">
        <v>0</v>
      </c>
    </row>
    <row r="33" spans="1:43" ht="15" hidden="1">
      <c r="A33" s="68" t="s">
        <v>82</v>
      </c>
      <c r="B33" s="68">
        <v>201</v>
      </c>
      <c r="C33" s="68" t="s">
        <v>115</v>
      </c>
      <c r="D33" s="77" t="s">
        <v>116</v>
      </c>
      <c r="E33" s="87" t="s">
        <v>127</v>
      </c>
      <c r="F33" s="88" t="s">
        <v>128</v>
      </c>
      <c r="G33" s="86" t="s">
        <v>90</v>
      </c>
      <c r="H33" s="86" t="s">
        <v>90</v>
      </c>
      <c r="I33" s="86" t="s">
        <v>90</v>
      </c>
      <c r="J33" s="59" t="s">
        <v>98</v>
      </c>
      <c r="K33" s="59">
        <v>72</v>
      </c>
      <c r="L33" s="60"/>
      <c r="M33" s="70" t="s">
        <v>119</v>
      </c>
      <c r="N33" s="70" t="s">
        <v>109</v>
      </c>
      <c r="O33" s="70" t="s">
        <v>110</v>
      </c>
      <c r="P33" s="70" t="s">
        <v>124</v>
      </c>
      <c r="Q33" s="70" t="s">
        <v>125</v>
      </c>
      <c r="R33" s="62"/>
      <c r="S33" s="62"/>
      <c r="T33" s="62"/>
      <c r="U33" s="62"/>
      <c r="V33" s="62"/>
      <c r="W33" s="41">
        <f>+R33+S33-T33+U33-V33</f>
        <v>0</v>
      </c>
      <c r="X33" s="62"/>
      <c r="Y33" s="62"/>
      <c r="Z33" s="51">
        <f>+X33-Y33</f>
        <v>0</v>
      </c>
      <c r="AA33" s="62"/>
      <c r="AB33" s="62"/>
      <c r="AC33" s="51">
        <f>+AA33-AB33</f>
        <v>0</v>
      </c>
      <c r="AD33" s="62"/>
      <c r="AE33" s="62"/>
      <c r="AF33" s="62"/>
      <c r="AG33" s="62"/>
      <c r="AH33" s="52">
        <f>+AF33-AG33</f>
        <v>0</v>
      </c>
      <c r="AI33" s="53"/>
      <c r="AJ33" s="32">
        <f t="shared" si="16"/>
        <v>0</v>
      </c>
      <c r="AK33" s="33">
        <f t="shared" si="21"/>
        <v>0</v>
      </c>
      <c r="AL33" s="34">
        <f t="shared" si="22"/>
        <v>0</v>
      </c>
      <c r="AM33" s="33">
        <f t="shared" si="17"/>
        <v>0</v>
      </c>
      <c r="AN33" s="33">
        <f t="shared" si="18"/>
        <v>0</v>
      </c>
      <c r="AO33" s="33">
        <f t="shared" si="23"/>
        <v>0</v>
      </c>
      <c r="AP33" s="35">
        <f t="shared" si="19"/>
        <v>0</v>
      </c>
      <c r="AQ33" s="35">
        <v>0</v>
      </c>
    </row>
    <row r="34" spans="1:43" s="89" customFormat="1" ht="15" hidden="1">
      <c r="A34" s="67"/>
      <c r="B34" s="67"/>
      <c r="C34" s="67"/>
      <c r="D34" s="79"/>
      <c r="E34" s="46"/>
      <c r="F34" s="47" t="s">
        <v>129</v>
      </c>
      <c r="G34" s="75"/>
      <c r="H34" s="75"/>
      <c r="I34" s="75"/>
      <c r="J34" s="75"/>
      <c r="K34" s="75"/>
      <c r="L34" s="49"/>
      <c r="M34" s="76"/>
      <c r="N34" s="76"/>
      <c r="O34" s="76"/>
      <c r="P34" s="76"/>
      <c r="Q34" s="76"/>
      <c r="R34" s="51">
        <f>SUM(R35:R40)</f>
        <v>0</v>
      </c>
      <c r="S34" s="51">
        <f aca="true" t="shared" si="25" ref="S34:AH34">SUM(S35:S40)</f>
        <v>0</v>
      </c>
      <c r="T34" s="51">
        <f t="shared" si="25"/>
        <v>0</v>
      </c>
      <c r="U34" s="51">
        <f t="shared" si="25"/>
        <v>0</v>
      </c>
      <c r="V34" s="51">
        <f t="shared" si="25"/>
        <v>0</v>
      </c>
      <c r="W34" s="51">
        <f t="shared" si="25"/>
        <v>0</v>
      </c>
      <c r="X34" s="51">
        <f t="shared" si="25"/>
        <v>0</v>
      </c>
      <c r="Y34" s="51">
        <f t="shared" si="25"/>
        <v>0</v>
      </c>
      <c r="Z34" s="51">
        <f t="shared" si="25"/>
        <v>0</v>
      </c>
      <c r="AA34" s="51">
        <f t="shared" si="25"/>
        <v>0</v>
      </c>
      <c r="AB34" s="51">
        <f t="shared" si="25"/>
        <v>0</v>
      </c>
      <c r="AC34" s="51">
        <f t="shared" si="25"/>
        <v>0</v>
      </c>
      <c r="AD34" s="51">
        <f t="shared" si="25"/>
        <v>0</v>
      </c>
      <c r="AE34" s="51">
        <f t="shared" si="25"/>
        <v>0</v>
      </c>
      <c r="AF34" s="51">
        <f t="shared" si="25"/>
        <v>0</v>
      </c>
      <c r="AG34" s="51">
        <f t="shared" si="25"/>
        <v>0</v>
      </c>
      <c r="AH34" s="52">
        <f t="shared" si="25"/>
        <v>0</v>
      </c>
      <c r="AI34" s="53"/>
      <c r="AJ34" s="63">
        <f t="shared" si="16"/>
        <v>0</v>
      </c>
      <c r="AK34" s="64">
        <f t="shared" si="21"/>
        <v>0</v>
      </c>
      <c r="AL34" s="65">
        <f t="shared" si="22"/>
        <v>0</v>
      </c>
      <c r="AM34" s="64">
        <f t="shared" si="17"/>
        <v>0</v>
      </c>
      <c r="AN34" s="64">
        <f t="shared" si="18"/>
        <v>0</v>
      </c>
      <c r="AO34" s="64">
        <f t="shared" si="23"/>
        <v>0</v>
      </c>
      <c r="AP34" s="66">
        <f t="shared" si="19"/>
        <v>0</v>
      </c>
      <c r="AQ34" s="66">
        <v>0</v>
      </c>
    </row>
    <row r="35" spans="1:43" ht="15" hidden="1">
      <c r="A35" s="55" t="s">
        <v>82</v>
      </c>
      <c r="B35" s="55">
        <v>201</v>
      </c>
      <c r="C35" s="55" t="s">
        <v>115</v>
      </c>
      <c r="D35" s="67" t="s">
        <v>116</v>
      </c>
      <c r="E35" s="87" t="s">
        <v>130</v>
      </c>
      <c r="F35" s="88" t="s">
        <v>131</v>
      </c>
      <c r="G35" s="86" t="s">
        <v>90</v>
      </c>
      <c r="H35" s="86" t="s">
        <v>90</v>
      </c>
      <c r="I35" s="86" t="s">
        <v>90</v>
      </c>
      <c r="J35" s="59" t="s">
        <v>98</v>
      </c>
      <c r="K35" s="59">
        <v>76</v>
      </c>
      <c r="L35" s="60"/>
      <c r="M35" s="70" t="s">
        <v>119</v>
      </c>
      <c r="N35" s="70" t="s">
        <v>109</v>
      </c>
      <c r="O35" s="70" t="s">
        <v>110</v>
      </c>
      <c r="P35" s="70" t="s">
        <v>124</v>
      </c>
      <c r="Q35" s="70" t="s">
        <v>125</v>
      </c>
      <c r="R35" s="62"/>
      <c r="S35" s="62"/>
      <c r="T35" s="62"/>
      <c r="U35" s="62"/>
      <c r="V35" s="62"/>
      <c r="W35" s="41">
        <f aca="true" t="shared" si="26" ref="W35:W40">+R35+S35-T35+U35-V35</f>
        <v>0</v>
      </c>
      <c r="X35" s="62"/>
      <c r="Y35" s="62"/>
      <c r="Z35" s="51">
        <f aca="true" t="shared" si="27" ref="Z35:Z40">+X35-Y35</f>
        <v>0</v>
      </c>
      <c r="AA35" s="62"/>
      <c r="AB35" s="62"/>
      <c r="AC35" s="51">
        <f aca="true" t="shared" si="28" ref="AC35:AC40">+AA35-AB35</f>
        <v>0</v>
      </c>
      <c r="AD35" s="62"/>
      <c r="AE35" s="62"/>
      <c r="AF35" s="62"/>
      <c r="AG35" s="62"/>
      <c r="AH35" s="52">
        <f aca="true" t="shared" si="29" ref="AH35:AH40">+AF35-AG35</f>
        <v>0</v>
      </c>
      <c r="AI35" s="53"/>
      <c r="AJ35" s="63">
        <f t="shared" si="16"/>
        <v>0</v>
      </c>
      <c r="AK35" s="64">
        <f t="shared" si="21"/>
        <v>0</v>
      </c>
      <c r="AL35" s="65">
        <f t="shared" si="22"/>
        <v>0</v>
      </c>
      <c r="AM35" s="64">
        <f t="shared" si="17"/>
        <v>0</v>
      </c>
      <c r="AN35" s="64">
        <f t="shared" si="18"/>
        <v>0</v>
      </c>
      <c r="AO35" s="64">
        <f t="shared" si="23"/>
        <v>0</v>
      </c>
      <c r="AP35" s="66">
        <f t="shared" si="19"/>
        <v>0</v>
      </c>
      <c r="AQ35" s="66">
        <v>0</v>
      </c>
    </row>
    <row r="36" spans="1:43" ht="15" hidden="1">
      <c r="A36" s="55" t="s">
        <v>82</v>
      </c>
      <c r="B36" s="55">
        <v>201</v>
      </c>
      <c r="C36" s="55" t="s">
        <v>115</v>
      </c>
      <c r="D36" s="67" t="s">
        <v>116</v>
      </c>
      <c r="E36" s="87" t="s">
        <v>130</v>
      </c>
      <c r="F36" s="88" t="s">
        <v>131</v>
      </c>
      <c r="G36" s="86" t="s">
        <v>90</v>
      </c>
      <c r="H36" s="86" t="s">
        <v>90</v>
      </c>
      <c r="I36" s="86" t="s">
        <v>90</v>
      </c>
      <c r="J36" s="59" t="s">
        <v>98</v>
      </c>
      <c r="K36" s="59">
        <v>308</v>
      </c>
      <c r="L36" s="60"/>
      <c r="M36" s="70" t="s">
        <v>119</v>
      </c>
      <c r="N36" s="70" t="s">
        <v>109</v>
      </c>
      <c r="O36" s="70" t="s">
        <v>110</v>
      </c>
      <c r="P36" s="70" t="s">
        <v>124</v>
      </c>
      <c r="Q36" s="70" t="s">
        <v>125</v>
      </c>
      <c r="R36" s="62"/>
      <c r="S36" s="62"/>
      <c r="T36" s="62"/>
      <c r="U36" s="62"/>
      <c r="V36" s="62"/>
      <c r="W36" s="41">
        <f t="shared" si="26"/>
        <v>0</v>
      </c>
      <c r="X36" s="62"/>
      <c r="Y36" s="62"/>
      <c r="Z36" s="51">
        <f t="shared" si="27"/>
        <v>0</v>
      </c>
      <c r="AA36" s="62"/>
      <c r="AB36" s="62"/>
      <c r="AC36" s="51">
        <f t="shared" si="28"/>
        <v>0</v>
      </c>
      <c r="AD36" s="62"/>
      <c r="AE36" s="62"/>
      <c r="AF36" s="62"/>
      <c r="AG36" s="62"/>
      <c r="AH36" s="52">
        <f t="shared" si="29"/>
        <v>0</v>
      </c>
      <c r="AI36" s="53"/>
      <c r="AJ36" s="63">
        <f t="shared" si="16"/>
        <v>0</v>
      </c>
      <c r="AK36" s="64">
        <f>+R36+S36-T36+U36-V36-W36</f>
        <v>0</v>
      </c>
      <c r="AL36" s="65">
        <f>+S36+U36-T36-V36-W36+R36</f>
        <v>0</v>
      </c>
      <c r="AM36" s="64">
        <f>IF(AB36&gt;Y36,0,AB36-Y36)</f>
        <v>0</v>
      </c>
      <c r="AN36" s="64">
        <f>+AC36+AB36-AA36</f>
        <v>0</v>
      </c>
      <c r="AO36" s="64">
        <f>+AH36+AG36-AF36</f>
        <v>0</v>
      </c>
      <c r="AP36" s="66">
        <f t="shared" si="19"/>
        <v>0</v>
      </c>
      <c r="AQ36" s="66">
        <v>0</v>
      </c>
    </row>
    <row r="37" spans="1:43" ht="15" hidden="1">
      <c r="A37" s="55" t="s">
        <v>82</v>
      </c>
      <c r="B37" s="55">
        <v>201</v>
      </c>
      <c r="C37" s="55" t="s">
        <v>115</v>
      </c>
      <c r="D37" s="67" t="s">
        <v>116</v>
      </c>
      <c r="E37" s="87" t="s">
        <v>130</v>
      </c>
      <c r="F37" s="88" t="s">
        <v>131</v>
      </c>
      <c r="G37" s="86" t="s">
        <v>90</v>
      </c>
      <c r="H37" s="86" t="s">
        <v>90</v>
      </c>
      <c r="I37" s="86" t="s">
        <v>90</v>
      </c>
      <c r="J37" s="59" t="s">
        <v>98</v>
      </c>
      <c r="K37" s="59">
        <v>73</v>
      </c>
      <c r="L37" s="60"/>
      <c r="M37" s="70" t="s">
        <v>119</v>
      </c>
      <c r="N37" s="70" t="s">
        <v>109</v>
      </c>
      <c r="O37" s="70" t="s">
        <v>110</v>
      </c>
      <c r="P37" s="70" t="s">
        <v>124</v>
      </c>
      <c r="Q37" s="70" t="s">
        <v>125</v>
      </c>
      <c r="R37" s="62"/>
      <c r="S37" s="62"/>
      <c r="T37" s="62"/>
      <c r="U37" s="62"/>
      <c r="V37" s="62"/>
      <c r="W37" s="41">
        <f t="shared" si="26"/>
        <v>0</v>
      </c>
      <c r="X37" s="62"/>
      <c r="Y37" s="62"/>
      <c r="Z37" s="51">
        <f t="shared" si="27"/>
        <v>0</v>
      </c>
      <c r="AA37" s="62"/>
      <c r="AB37" s="62"/>
      <c r="AC37" s="51">
        <f t="shared" si="28"/>
        <v>0</v>
      </c>
      <c r="AD37" s="62"/>
      <c r="AE37" s="62"/>
      <c r="AF37" s="62"/>
      <c r="AG37" s="62"/>
      <c r="AH37" s="52">
        <f t="shared" si="29"/>
        <v>0</v>
      </c>
      <c r="AI37" s="53"/>
      <c r="AJ37" s="63">
        <f t="shared" si="16"/>
        <v>0</v>
      </c>
      <c r="AK37" s="64">
        <f>+R37+S37-T37+U37-V37-W37</f>
        <v>0</v>
      </c>
      <c r="AL37" s="65">
        <f>+S37+U37-T37-V37-W37+R37</f>
        <v>0</v>
      </c>
      <c r="AM37" s="64">
        <f>IF(AB37&gt;Y37,0,AB37-Y37)</f>
        <v>0</v>
      </c>
      <c r="AN37" s="64">
        <f>+AC37+AB37-AA37</f>
        <v>0</v>
      </c>
      <c r="AO37" s="64">
        <f>+AH37+AG37-AF37</f>
        <v>0</v>
      </c>
      <c r="AP37" s="66">
        <f t="shared" si="19"/>
        <v>0</v>
      </c>
      <c r="AQ37" s="66">
        <v>0</v>
      </c>
    </row>
    <row r="38" spans="1:43" ht="15" hidden="1">
      <c r="A38" s="55" t="s">
        <v>82</v>
      </c>
      <c r="B38" s="55">
        <v>201</v>
      </c>
      <c r="C38" s="55" t="s">
        <v>115</v>
      </c>
      <c r="D38" s="56" t="s">
        <v>116</v>
      </c>
      <c r="E38" s="87" t="s">
        <v>130</v>
      </c>
      <c r="F38" s="88" t="s">
        <v>131</v>
      </c>
      <c r="G38" s="86" t="s">
        <v>90</v>
      </c>
      <c r="H38" s="86" t="s">
        <v>90</v>
      </c>
      <c r="I38" s="86" t="s">
        <v>90</v>
      </c>
      <c r="J38" s="59" t="s">
        <v>87</v>
      </c>
      <c r="K38" s="59">
        <v>60</v>
      </c>
      <c r="L38" s="60"/>
      <c r="M38" s="70" t="s">
        <v>119</v>
      </c>
      <c r="N38" s="70" t="s">
        <v>109</v>
      </c>
      <c r="O38" s="70" t="s">
        <v>110</v>
      </c>
      <c r="P38" s="70" t="s">
        <v>124</v>
      </c>
      <c r="Q38" s="70" t="s">
        <v>125</v>
      </c>
      <c r="R38" s="62"/>
      <c r="S38" s="62"/>
      <c r="T38" s="62"/>
      <c r="U38" s="62"/>
      <c r="V38" s="62"/>
      <c r="W38" s="41">
        <f t="shared" si="26"/>
        <v>0</v>
      </c>
      <c r="X38" s="62"/>
      <c r="Y38" s="62"/>
      <c r="Z38" s="51">
        <f t="shared" si="27"/>
        <v>0</v>
      </c>
      <c r="AA38" s="62"/>
      <c r="AB38" s="62"/>
      <c r="AC38" s="51">
        <f t="shared" si="28"/>
        <v>0</v>
      </c>
      <c r="AD38" s="62"/>
      <c r="AE38" s="62"/>
      <c r="AF38" s="62"/>
      <c r="AG38" s="62"/>
      <c r="AH38" s="52">
        <f t="shared" si="29"/>
        <v>0</v>
      </c>
      <c r="AI38" s="53"/>
      <c r="AJ38" s="63">
        <f t="shared" si="16"/>
        <v>0</v>
      </c>
      <c r="AK38" s="64">
        <f>+R38+S38-T38+U38-V38-W38</f>
        <v>0</v>
      </c>
      <c r="AL38" s="65">
        <f>+S38+U38-T38-V38-W38+R38</f>
        <v>0</v>
      </c>
      <c r="AM38" s="64">
        <f>IF(AB38&gt;Y38,0,AB38-Y38)</f>
        <v>0</v>
      </c>
      <c r="AN38" s="64">
        <f>+AC38+AB38-AA38</f>
        <v>0</v>
      </c>
      <c r="AO38" s="64">
        <f>+AH38+AG38-AF38</f>
        <v>0</v>
      </c>
      <c r="AP38" s="66">
        <f t="shared" si="19"/>
        <v>0</v>
      </c>
      <c r="AQ38" s="66">
        <v>0</v>
      </c>
    </row>
    <row r="39" spans="1:43" ht="15" hidden="1">
      <c r="A39" s="55" t="s">
        <v>82</v>
      </c>
      <c r="B39" s="55">
        <v>201</v>
      </c>
      <c r="C39" s="55" t="s">
        <v>115</v>
      </c>
      <c r="D39" s="67" t="s">
        <v>116</v>
      </c>
      <c r="E39" s="87" t="s">
        <v>130</v>
      </c>
      <c r="F39" s="88" t="s">
        <v>131</v>
      </c>
      <c r="G39" s="86" t="s">
        <v>90</v>
      </c>
      <c r="H39" s="86" t="s">
        <v>90</v>
      </c>
      <c r="I39" s="86" t="s">
        <v>90</v>
      </c>
      <c r="J39" s="59" t="s">
        <v>98</v>
      </c>
      <c r="K39" s="59">
        <v>72</v>
      </c>
      <c r="L39" s="60"/>
      <c r="M39" s="70" t="s">
        <v>119</v>
      </c>
      <c r="N39" s="70" t="s">
        <v>109</v>
      </c>
      <c r="O39" s="70" t="s">
        <v>110</v>
      </c>
      <c r="P39" s="70" t="s">
        <v>124</v>
      </c>
      <c r="Q39" s="70" t="s">
        <v>125</v>
      </c>
      <c r="R39" s="62"/>
      <c r="S39" s="62"/>
      <c r="T39" s="62"/>
      <c r="U39" s="62"/>
      <c r="V39" s="62"/>
      <c r="W39" s="41">
        <f t="shared" si="26"/>
        <v>0</v>
      </c>
      <c r="X39" s="62"/>
      <c r="Y39" s="62"/>
      <c r="Z39" s="51">
        <f t="shared" si="27"/>
        <v>0</v>
      </c>
      <c r="AA39" s="62"/>
      <c r="AB39" s="62"/>
      <c r="AC39" s="51">
        <f t="shared" si="28"/>
        <v>0</v>
      </c>
      <c r="AD39" s="62"/>
      <c r="AE39" s="62"/>
      <c r="AF39" s="62"/>
      <c r="AG39" s="62"/>
      <c r="AH39" s="52">
        <f t="shared" si="29"/>
        <v>0</v>
      </c>
      <c r="AI39" s="53"/>
      <c r="AJ39" s="63">
        <f t="shared" si="16"/>
        <v>0</v>
      </c>
      <c r="AK39" s="64">
        <f t="shared" si="21"/>
        <v>0</v>
      </c>
      <c r="AL39" s="65">
        <f t="shared" si="22"/>
        <v>0</v>
      </c>
      <c r="AM39" s="64">
        <f t="shared" si="17"/>
        <v>0</v>
      </c>
      <c r="AN39" s="64">
        <f t="shared" si="18"/>
        <v>0</v>
      </c>
      <c r="AO39" s="64">
        <f t="shared" si="23"/>
        <v>0</v>
      </c>
      <c r="AP39" s="66">
        <f t="shared" si="19"/>
        <v>0</v>
      </c>
      <c r="AQ39" s="66">
        <v>0</v>
      </c>
    </row>
    <row r="40" spans="1:43" ht="15" hidden="1">
      <c r="A40" s="55" t="s">
        <v>82</v>
      </c>
      <c r="B40" s="55">
        <v>201</v>
      </c>
      <c r="C40" s="55" t="s">
        <v>115</v>
      </c>
      <c r="D40" s="67" t="s">
        <v>116</v>
      </c>
      <c r="E40" s="87" t="s">
        <v>130</v>
      </c>
      <c r="F40" s="88" t="s">
        <v>131</v>
      </c>
      <c r="G40" s="86" t="s">
        <v>90</v>
      </c>
      <c r="H40" s="86" t="s">
        <v>90</v>
      </c>
      <c r="I40" s="86" t="s">
        <v>90</v>
      </c>
      <c r="J40" s="59" t="s">
        <v>87</v>
      </c>
      <c r="K40" s="59">
        <v>173</v>
      </c>
      <c r="L40" s="60"/>
      <c r="M40" s="70" t="s">
        <v>119</v>
      </c>
      <c r="N40" s="70" t="s">
        <v>109</v>
      </c>
      <c r="O40" s="70" t="s">
        <v>110</v>
      </c>
      <c r="P40" s="70" t="s">
        <v>124</v>
      </c>
      <c r="Q40" s="70" t="s">
        <v>125</v>
      </c>
      <c r="R40" s="62"/>
      <c r="S40" s="62"/>
      <c r="T40" s="62"/>
      <c r="U40" s="62"/>
      <c r="V40" s="62"/>
      <c r="W40" s="41">
        <f t="shared" si="26"/>
        <v>0</v>
      </c>
      <c r="X40" s="62"/>
      <c r="Y40" s="62"/>
      <c r="Z40" s="51">
        <f t="shared" si="27"/>
        <v>0</v>
      </c>
      <c r="AA40" s="62"/>
      <c r="AB40" s="62"/>
      <c r="AC40" s="51">
        <f t="shared" si="28"/>
        <v>0</v>
      </c>
      <c r="AD40" s="62"/>
      <c r="AE40" s="62"/>
      <c r="AF40" s="62"/>
      <c r="AG40" s="62"/>
      <c r="AH40" s="52">
        <f t="shared" si="29"/>
        <v>0</v>
      </c>
      <c r="AI40" s="53"/>
      <c r="AJ40" s="63">
        <f t="shared" si="16"/>
        <v>0</v>
      </c>
      <c r="AK40" s="64">
        <f t="shared" si="21"/>
        <v>0</v>
      </c>
      <c r="AL40" s="65">
        <f t="shared" si="22"/>
        <v>0</v>
      </c>
      <c r="AM40" s="64">
        <f t="shared" si="17"/>
        <v>0</v>
      </c>
      <c r="AN40" s="64">
        <f t="shared" si="18"/>
        <v>0</v>
      </c>
      <c r="AO40" s="64">
        <f t="shared" si="23"/>
        <v>0</v>
      </c>
      <c r="AP40" s="66">
        <f t="shared" si="19"/>
        <v>0</v>
      </c>
      <c r="AQ40" s="66">
        <v>0</v>
      </c>
    </row>
    <row r="41" spans="1:43" s="89" customFormat="1" ht="15" hidden="1">
      <c r="A41" s="67"/>
      <c r="B41" s="67"/>
      <c r="C41" s="67"/>
      <c r="D41" s="79"/>
      <c r="E41" s="46"/>
      <c r="F41" s="47" t="s">
        <v>81</v>
      </c>
      <c r="G41" s="75"/>
      <c r="H41" s="75"/>
      <c r="I41" s="75"/>
      <c r="J41" s="75"/>
      <c r="K41" s="75"/>
      <c r="L41" s="49"/>
      <c r="M41" s="76"/>
      <c r="N41" s="76"/>
      <c r="O41" s="76"/>
      <c r="P41" s="76"/>
      <c r="Q41" s="76"/>
      <c r="R41" s="51">
        <f>SUM(R42:R44)</f>
        <v>0</v>
      </c>
      <c r="S41" s="51">
        <f aca="true" t="shared" si="30" ref="S41:AH41">SUM(S42:S44)</f>
        <v>0</v>
      </c>
      <c r="T41" s="51">
        <f t="shared" si="30"/>
        <v>0</v>
      </c>
      <c r="U41" s="51">
        <f t="shared" si="30"/>
        <v>0</v>
      </c>
      <c r="V41" s="51">
        <f t="shared" si="30"/>
        <v>0</v>
      </c>
      <c r="W41" s="51">
        <f t="shared" si="30"/>
        <v>0</v>
      </c>
      <c r="X41" s="51">
        <f t="shared" si="30"/>
        <v>0</v>
      </c>
      <c r="Y41" s="51">
        <f t="shared" si="30"/>
        <v>0</v>
      </c>
      <c r="Z41" s="51">
        <f t="shared" si="30"/>
        <v>0</v>
      </c>
      <c r="AA41" s="51">
        <f t="shared" si="30"/>
        <v>0</v>
      </c>
      <c r="AB41" s="51">
        <f t="shared" si="30"/>
        <v>0</v>
      </c>
      <c r="AC41" s="51">
        <f t="shared" si="30"/>
        <v>0</v>
      </c>
      <c r="AD41" s="51">
        <f t="shared" si="30"/>
        <v>0</v>
      </c>
      <c r="AE41" s="51">
        <f t="shared" si="30"/>
        <v>0</v>
      </c>
      <c r="AF41" s="51">
        <f t="shared" si="30"/>
        <v>0</v>
      </c>
      <c r="AG41" s="51">
        <f t="shared" si="30"/>
        <v>0</v>
      </c>
      <c r="AH41" s="52">
        <f t="shared" si="30"/>
        <v>0</v>
      </c>
      <c r="AI41" s="53"/>
      <c r="AJ41" s="63">
        <f t="shared" si="16"/>
        <v>0</v>
      </c>
      <c r="AK41" s="64">
        <f t="shared" si="21"/>
        <v>0</v>
      </c>
      <c r="AL41" s="65">
        <f t="shared" si="22"/>
        <v>0</v>
      </c>
      <c r="AM41" s="64">
        <f t="shared" si="17"/>
        <v>0</v>
      </c>
      <c r="AN41" s="64">
        <f t="shared" si="18"/>
        <v>0</v>
      </c>
      <c r="AO41" s="64">
        <f t="shared" si="23"/>
        <v>0</v>
      </c>
      <c r="AP41" s="66">
        <f t="shared" si="19"/>
        <v>0</v>
      </c>
      <c r="AQ41" s="66">
        <v>0</v>
      </c>
    </row>
    <row r="42" spans="1:43" ht="15" hidden="1">
      <c r="A42" s="55" t="s">
        <v>82</v>
      </c>
      <c r="B42" s="55">
        <v>201</v>
      </c>
      <c r="C42" s="55" t="s">
        <v>115</v>
      </c>
      <c r="D42" s="56" t="s">
        <v>116</v>
      </c>
      <c r="E42" s="87" t="s">
        <v>132</v>
      </c>
      <c r="F42" s="88" t="s">
        <v>86</v>
      </c>
      <c r="G42" s="86" t="s">
        <v>90</v>
      </c>
      <c r="H42" s="86" t="s">
        <v>90</v>
      </c>
      <c r="I42" s="86" t="s">
        <v>90</v>
      </c>
      <c r="J42" s="59" t="s">
        <v>87</v>
      </c>
      <c r="K42" s="59">
        <v>60</v>
      </c>
      <c r="L42" s="60"/>
      <c r="M42" s="70" t="s">
        <v>119</v>
      </c>
      <c r="N42" s="70" t="s">
        <v>109</v>
      </c>
      <c r="O42" s="70" t="s">
        <v>110</v>
      </c>
      <c r="P42" s="70" t="s">
        <v>124</v>
      </c>
      <c r="Q42" s="70" t="s">
        <v>125</v>
      </c>
      <c r="R42" s="62"/>
      <c r="S42" s="62"/>
      <c r="T42" s="62"/>
      <c r="U42" s="62"/>
      <c r="V42" s="62"/>
      <c r="W42" s="41">
        <f>+R42+S42-T42+U42-V42</f>
        <v>0</v>
      </c>
      <c r="X42" s="62"/>
      <c r="Y42" s="62"/>
      <c r="Z42" s="51">
        <f>+X42-Y42</f>
        <v>0</v>
      </c>
      <c r="AA42" s="62"/>
      <c r="AB42" s="62"/>
      <c r="AC42" s="51">
        <f>+AA42-AB42</f>
        <v>0</v>
      </c>
      <c r="AD42" s="62"/>
      <c r="AE42" s="62"/>
      <c r="AF42" s="62"/>
      <c r="AG42" s="62"/>
      <c r="AH42" s="52">
        <f>+AF42-AG42</f>
        <v>0</v>
      </c>
      <c r="AI42" s="53"/>
      <c r="AJ42" s="63">
        <f t="shared" si="16"/>
        <v>0</v>
      </c>
      <c r="AK42" s="64">
        <f t="shared" si="21"/>
        <v>0</v>
      </c>
      <c r="AL42" s="65">
        <f t="shared" si="22"/>
        <v>0</v>
      </c>
      <c r="AM42" s="64">
        <f t="shared" si="17"/>
        <v>0</v>
      </c>
      <c r="AN42" s="64">
        <f t="shared" si="18"/>
        <v>0</v>
      </c>
      <c r="AO42" s="64">
        <f t="shared" si="23"/>
        <v>0</v>
      </c>
      <c r="AP42" s="66">
        <f t="shared" si="19"/>
        <v>0</v>
      </c>
      <c r="AQ42" s="66">
        <v>0</v>
      </c>
    </row>
    <row r="43" spans="1:43" ht="15" hidden="1">
      <c r="A43" s="55" t="s">
        <v>82</v>
      </c>
      <c r="B43" s="55">
        <v>201</v>
      </c>
      <c r="C43" s="55" t="s">
        <v>115</v>
      </c>
      <c r="D43" s="67" t="s">
        <v>116</v>
      </c>
      <c r="E43" s="87" t="s">
        <v>132</v>
      </c>
      <c r="F43" s="88" t="s">
        <v>86</v>
      </c>
      <c r="G43" s="86" t="s">
        <v>90</v>
      </c>
      <c r="H43" s="86" t="s">
        <v>90</v>
      </c>
      <c r="I43" s="86" t="s">
        <v>90</v>
      </c>
      <c r="J43" s="59" t="s">
        <v>98</v>
      </c>
      <c r="K43" s="59">
        <v>76</v>
      </c>
      <c r="L43" s="60"/>
      <c r="M43" s="70" t="s">
        <v>119</v>
      </c>
      <c r="N43" s="70" t="s">
        <v>109</v>
      </c>
      <c r="O43" s="70" t="s">
        <v>110</v>
      </c>
      <c r="P43" s="70" t="s">
        <v>124</v>
      </c>
      <c r="Q43" s="70" t="s">
        <v>125</v>
      </c>
      <c r="R43" s="62"/>
      <c r="S43" s="62"/>
      <c r="T43" s="62"/>
      <c r="U43" s="62"/>
      <c r="V43" s="62"/>
      <c r="W43" s="41">
        <f>+R43+S43-T43+U43-V43</f>
        <v>0</v>
      </c>
      <c r="X43" s="62"/>
      <c r="Y43" s="62"/>
      <c r="Z43" s="51">
        <f>+X43-Y43</f>
        <v>0</v>
      </c>
      <c r="AA43" s="62"/>
      <c r="AB43" s="62"/>
      <c r="AC43" s="51">
        <f>+AA43-AB43</f>
        <v>0</v>
      </c>
      <c r="AD43" s="62"/>
      <c r="AE43" s="62"/>
      <c r="AF43" s="62"/>
      <c r="AG43" s="62"/>
      <c r="AH43" s="52">
        <f>+AF43-AG43</f>
        <v>0</v>
      </c>
      <c r="AI43" s="53"/>
      <c r="AJ43" s="63">
        <f t="shared" si="16"/>
        <v>0</v>
      </c>
      <c r="AK43" s="64">
        <f t="shared" si="21"/>
        <v>0</v>
      </c>
      <c r="AL43" s="65">
        <f t="shared" si="22"/>
        <v>0</v>
      </c>
      <c r="AM43" s="64">
        <f t="shared" si="17"/>
        <v>0</v>
      </c>
      <c r="AN43" s="64">
        <f t="shared" si="18"/>
        <v>0</v>
      </c>
      <c r="AO43" s="64">
        <f t="shared" si="23"/>
        <v>0</v>
      </c>
      <c r="AP43" s="66">
        <f t="shared" si="19"/>
        <v>0</v>
      </c>
      <c r="AQ43" s="66">
        <v>0</v>
      </c>
    </row>
    <row r="44" spans="1:43" ht="15" hidden="1">
      <c r="A44" s="55" t="s">
        <v>82</v>
      </c>
      <c r="B44" s="55">
        <v>201</v>
      </c>
      <c r="C44" s="55" t="s">
        <v>115</v>
      </c>
      <c r="D44" s="67" t="s">
        <v>116</v>
      </c>
      <c r="E44" s="87" t="s">
        <v>132</v>
      </c>
      <c r="F44" s="88" t="s">
        <v>86</v>
      </c>
      <c r="G44" s="86" t="s">
        <v>90</v>
      </c>
      <c r="H44" s="86" t="s">
        <v>90</v>
      </c>
      <c r="I44" s="86" t="s">
        <v>90</v>
      </c>
      <c r="J44" s="59" t="s">
        <v>87</v>
      </c>
      <c r="K44" s="59">
        <v>161</v>
      </c>
      <c r="L44" s="60"/>
      <c r="M44" s="70" t="s">
        <v>119</v>
      </c>
      <c r="N44" s="70" t="s">
        <v>109</v>
      </c>
      <c r="O44" s="70" t="s">
        <v>110</v>
      </c>
      <c r="P44" s="70" t="s">
        <v>124</v>
      </c>
      <c r="Q44" s="70" t="s">
        <v>125</v>
      </c>
      <c r="R44" s="62"/>
      <c r="S44" s="62"/>
      <c r="T44" s="62"/>
      <c r="U44" s="62"/>
      <c r="V44" s="62"/>
      <c r="W44" s="41">
        <f>+R44+S44-T44+U44-V44</f>
        <v>0</v>
      </c>
      <c r="X44" s="62"/>
      <c r="Y44" s="62"/>
      <c r="Z44" s="51">
        <f>+X44-Y44</f>
        <v>0</v>
      </c>
      <c r="AA44" s="62"/>
      <c r="AB44" s="62"/>
      <c r="AC44" s="51">
        <f>+AA44-AB44</f>
        <v>0</v>
      </c>
      <c r="AD44" s="62"/>
      <c r="AE44" s="62"/>
      <c r="AF44" s="62"/>
      <c r="AG44" s="62"/>
      <c r="AH44" s="52">
        <f>+AF44-AG44</f>
        <v>0</v>
      </c>
      <c r="AI44" s="53"/>
      <c r="AJ44" s="63">
        <f t="shared" si="16"/>
        <v>0</v>
      </c>
      <c r="AK44" s="64">
        <f t="shared" si="21"/>
        <v>0</v>
      </c>
      <c r="AL44" s="65">
        <f t="shared" si="22"/>
        <v>0</v>
      </c>
      <c r="AM44" s="64">
        <f t="shared" si="17"/>
        <v>0</v>
      </c>
      <c r="AN44" s="64">
        <f t="shared" si="18"/>
        <v>0</v>
      </c>
      <c r="AO44" s="64">
        <f t="shared" si="23"/>
        <v>0</v>
      </c>
      <c r="AP44" s="66">
        <f t="shared" si="19"/>
        <v>0</v>
      </c>
      <c r="AQ44" s="66">
        <v>0</v>
      </c>
    </row>
    <row r="45" spans="1:43" s="89" customFormat="1" ht="15" hidden="1">
      <c r="A45" s="67"/>
      <c r="B45" s="67"/>
      <c r="C45" s="67"/>
      <c r="D45" s="79"/>
      <c r="E45" s="46"/>
      <c r="F45" s="47" t="s">
        <v>133</v>
      </c>
      <c r="G45" s="75"/>
      <c r="H45" s="75"/>
      <c r="I45" s="75"/>
      <c r="J45" s="75"/>
      <c r="K45" s="75"/>
      <c r="L45" s="49"/>
      <c r="M45" s="76"/>
      <c r="N45" s="76"/>
      <c r="O45" s="76"/>
      <c r="P45" s="76"/>
      <c r="Q45" s="76"/>
      <c r="R45" s="51">
        <f>SUM(R46:R49)</f>
        <v>0</v>
      </c>
      <c r="S45" s="51">
        <f aca="true" t="shared" si="31" ref="S45:AH45">SUM(S46:S49)</f>
        <v>0</v>
      </c>
      <c r="T45" s="51">
        <f t="shared" si="31"/>
        <v>0</v>
      </c>
      <c r="U45" s="51">
        <f t="shared" si="31"/>
        <v>0</v>
      </c>
      <c r="V45" s="51">
        <f t="shared" si="31"/>
        <v>0</v>
      </c>
      <c r="W45" s="51">
        <f t="shared" si="31"/>
        <v>0</v>
      </c>
      <c r="X45" s="51">
        <f t="shared" si="31"/>
        <v>0</v>
      </c>
      <c r="Y45" s="51">
        <f t="shared" si="31"/>
        <v>0</v>
      </c>
      <c r="Z45" s="51">
        <f t="shared" si="31"/>
        <v>0</v>
      </c>
      <c r="AA45" s="51">
        <f t="shared" si="31"/>
        <v>0</v>
      </c>
      <c r="AB45" s="51">
        <f t="shared" si="31"/>
        <v>0</v>
      </c>
      <c r="AC45" s="51">
        <f t="shared" si="31"/>
        <v>0</v>
      </c>
      <c r="AD45" s="51">
        <f t="shared" si="31"/>
        <v>0</v>
      </c>
      <c r="AE45" s="51">
        <f t="shared" si="31"/>
        <v>0</v>
      </c>
      <c r="AF45" s="51">
        <f t="shared" si="31"/>
        <v>0</v>
      </c>
      <c r="AG45" s="51">
        <f t="shared" si="31"/>
        <v>0</v>
      </c>
      <c r="AH45" s="52">
        <f t="shared" si="31"/>
        <v>0</v>
      </c>
      <c r="AI45" s="53"/>
      <c r="AJ45" s="63">
        <f t="shared" si="16"/>
        <v>0</v>
      </c>
      <c r="AK45" s="64">
        <f t="shared" si="21"/>
        <v>0</v>
      </c>
      <c r="AL45" s="65">
        <f t="shared" si="22"/>
        <v>0</v>
      </c>
      <c r="AM45" s="64">
        <f t="shared" si="17"/>
        <v>0</v>
      </c>
      <c r="AN45" s="64">
        <f t="shared" si="18"/>
        <v>0</v>
      </c>
      <c r="AO45" s="64">
        <f t="shared" si="23"/>
        <v>0</v>
      </c>
      <c r="AP45" s="66">
        <f t="shared" si="19"/>
        <v>0</v>
      </c>
      <c r="AQ45" s="66">
        <v>0</v>
      </c>
    </row>
    <row r="46" spans="1:43" ht="15" hidden="1">
      <c r="A46" s="55" t="s">
        <v>82</v>
      </c>
      <c r="B46" s="55">
        <v>201</v>
      </c>
      <c r="C46" s="55" t="s">
        <v>115</v>
      </c>
      <c r="D46" s="67" t="s">
        <v>116</v>
      </c>
      <c r="E46" s="87" t="s">
        <v>134</v>
      </c>
      <c r="F46" s="88" t="s">
        <v>135</v>
      </c>
      <c r="G46" s="86" t="s">
        <v>90</v>
      </c>
      <c r="H46" s="86" t="s">
        <v>90</v>
      </c>
      <c r="I46" s="86" t="s">
        <v>90</v>
      </c>
      <c r="J46" s="59" t="s">
        <v>87</v>
      </c>
      <c r="K46" s="59">
        <v>173</v>
      </c>
      <c r="L46" s="60"/>
      <c r="M46" s="70" t="s">
        <v>119</v>
      </c>
      <c r="N46" s="70" t="s">
        <v>109</v>
      </c>
      <c r="O46" s="70" t="s">
        <v>110</v>
      </c>
      <c r="P46" s="70" t="s">
        <v>124</v>
      </c>
      <c r="Q46" s="70" t="s">
        <v>125</v>
      </c>
      <c r="R46" s="62"/>
      <c r="S46" s="62"/>
      <c r="T46" s="62"/>
      <c r="U46" s="62"/>
      <c r="V46" s="62"/>
      <c r="W46" s="41">
        <f>+R46+S46-T46+U46-V46</f>
        <v>0</v>
      </c>
      <c r="X46" s="62"/>
      <c r="Y46" s="62"/>
      <c r="Z46" s="51">
        <f>+X46-Y46</f>
        <v>0</v>
      </c>
      <c r="AA46" s="62"/>
      <c r="AB46" s="62"/>
      <c r="AC46" s="51">
        <f>+AA46-AB46</f>
        <v>0</v>
      </c>
      <c r="AD46" s="62"/>
      <c r="AE46" s="62"/>
      <c r="AF46" s="62"/>
      <c r="AG46" s="62"/>
      <c r="AH46" s="52">
        <f>+AF46-AG46</f>
        <v>0</v>
      </c>
      <c r="AI46" s="53"/>
      <c r="AJ46" s="63">
        <f t="shared" si="16"/>
        <v>0</v>
      </c>
      <c r="AK46" s="64">
        <f t="shared" si="21"/>
        <v>0</v>
      </c>
      <c r="AL46" s="65">
        <f t="shared" si="22"/>
        <v>0</v>
      </c>
      <c r="AM46" s="64">
        <f t="shared" si="17"/>
        <v>0</v>
      </c>
      <c r="AN46" s="64">
        <f t="shared" si="18"/>
        <v>0</v>
      </c>
      <c r="AO46" s="64">
        <f t="shared" si="23"/>
        <v>0</v>
      </c>
      <c r="AP46" s="66">
        <f t="shared" si="19"/>
        <v>0</v>
      </c>
      <c r="AQ46" s="66">
        <v>0</v>
      </c>
    </row>
    <row r="47" spans="1:43" ht="15" hidden="1">
      <c r="A47" s="55" t="s">
        <v>82</v>
      </c>
      <c r="B47" s="55">
        <v>201</v>
      </c>
      <c r="C47" s="55" t="s">
        <v>115</v>
      </c>
      <c r="D47" s="67" t="s">
        <v>116</v>
      </c>
      <c r="E47" s="87" t="s">
        <v>134</v>
      </c>
      <c r="F47" s="88" t="s">
        <v>135</v>
      </c>
      <c r="G47" s="86" t="s">
        <v>90</v>
      </c>
      <c r="H47" s="86" t="s">
        <v>90</v>
      </c>
      <c r="I47" s="86" t="s">
        <v>90</v>
      </c>
      <c r="J47" s="59" t="s">
        <v>98</v>
      </c>
      <c r="K47" s="59">
        <v>308</v>
      </c>
      <c r="L47" s="60"/>
      <c r="M47" s="70" t="s">
        <v>119</v>
      </c>
      <c r="N47" s="70" t="s">
        <v>109</v>
      </c>
      <c r="O47" s="70" t="s">
        <v>110</v>
      </c>
      <c r="P47" s="70" t="s">
        <v>124</v>
      </c>
      <c r="Q47" s="70" t="s">
        <v>125</v>
      </c>
      <c r="R47" s="62"/>
      <c r="S47" s="62"/>
      <c r="T47" s="62"/>
      <c r="U47" s="62"/>
      <c r="V47" s="62"/>
      <c r="W47" s="41">
        <f>+R47+S47-T47+U47-V47</f>
        <v>0</v>
      </c>
      <c r="X47" s="62"/>
      <c r="Y47" s="62"/>
      <c r="Z47" s="51">
        <f>+X47-Y47</f>
        <v>0</v>
      </c>
      <c r="AA47" s="62"/>
      <c r="AB47" s="62"/>
      <c r="AC47" s="51">
        <f>+AA47-AB47</f>
        <v>0</v>
      </c>
      <c r="AD47" s="62"/>
      <c r="AE47" s="62"/>
      <c r="AF47" s="62"/>
      <c r="AG47" s="62"/>
      <c r="AH47" s="52">
        <f>+AF47-AG47</f>
        <v>0</v>
      </c>
      <c r="AI47" s="53"/>
      <c r="AJ47" s="63">
        <f t="shared" si="16"/>
        <v>0</v>
      </c>
      <c r="AK47" s="64">
        <f>+R47+S47-T47+U47-V47-W47</f>
        <v>0</v>
      </c>
      <c r="AL47" s="65">
        <f>+S47+U47-T47-V47-W47+R47</f>
        <v>0</v>
      </c>
      <c r="AM47" s="64">
        <f>IF(AB47&gt;Y47,0,AB47-Y47)</f>
        <v>0</v>
      </c>
      <c r="AN47" s="64">
        <f>+AC47+AB47-AA47</f>
        <v>0</v>
      </c>
      <c r="AO47" s="64">
        <f>+AH47+AG47-AF47</f>
        <v>0</v>
      </c>
      <c r="AP47" s="66">
        <f t="shared" si="19"/>
        <v>0</v>
      </c>
      <c r="AQ47" s="66">
        <v>0</v>
      </c>
    </row>
    <row r="48" spans="1:43" ht="15" hidden="1">
      <c r="A48" s="55" t="s">
        <v>82</v>
      </c>
      <c r="B48" s="55">
        <v>201</v>
      </c>
      <c r="C48" s="55" t="s">
        <v>115</v>
      </c>
      <c r="D48" s="67" t="s">
        <v>116</v>
      </c>
      <c r="E48" s="87" t="s">
        <v>134</v>
      </c>
      <c r="F48" s="88" t="s">
        <v>135</v>
      </c>
      <c r="G48" s="86" t="s">
        <v>90</v>
      </c>
      <c r="H48" s="86" t="s">
        <v>90</v>
      </c>
      <c r="I48" s="86" t="s">
        <v>90</v>
      </c>
      <c r="J48" s="59" t="s">
        <v>87</v>
      </c>
      <c r="K48" s="59">
        <v>94</v>
      </c>
      <c r="L48" s="60"/>
      <c r="M48" s="70" t="s">
        <v>119</v>
      </c>
      <c r="N48" s="70" t="s">
        <v>109</v>
      </c>
      <c r="O48" s="70" t="s">
        <v>110</v>
      </c>
      <c r="P48" s="70" t="s">
        <v>124</v>
      </c>
      <c r="Q48" s="70" t="s">
        <v>125</v>
      </c>
      <c r="R48" s="62"/>
      <c r="S48" s="62"/>
      <c r="T48" s="62"/>
      <c r="U48" s="62"/>
      <c r="V48" s="62"/>
      <c r="W48" s="41">
        <f>+R48+S48-T48+U48-V48</f>
        <v>0</v>
      </c>
      <c r="X48" s="62"/>
      <c r="Y48" s="62"/>
      <c r="Z48" s="51">
        <f>+X48-Y48</f>
        <v>0</v>
      </c>
      <c r="AA48" s="62"/>
      <c r="AB48" s="62"/>
      <c r="AC48" s="51">
        <f>+AA48-AB48</f>
        <v>0</v>
      </c>
      <c r="AD48" s="62"/>
      <c r="AE48" s="62"/>
      <c r="AF48" s="62"/>
      <c r="AG48" s="62"/>
      <c r="AH48" s="52">
        <f>+AF48-AG48</f>
        <v>0</v>
      </c>
      <c r="AI48" s="53"/>
      <c r="AJ48" s="63">
        <f t="shared" si="16"/>
        <v>0</v>
      </c>
      <c r="AK48" s="64">
        <f>+R48+S48-T48+U48-V48-W48</f>
        <v>0</v>
      </c>
      <c r="AL48" s="65">
        <f>+S48+U48-T48-V48-W48+R48</f>
        <v>0</v>
      </c>
      <c r="AM48" s="64">
        <f>IF(AB48&gt;Y48,0,AB48-Y48)</f>
        <v>0</v>
      </c>
      <c r="AN48" s="64">
        <f>+AC48+AB48-AA48</f>
        <v>0</v>
      </c>
      <c r="AO48" s="64">
        <f>+AH48+AG48-AF48</f>
        <v>0</v>
      </c>
      <c r="AP48" s="66">
        <f t="shared" si="19"/>
        <v>0</v>
      </c>
      <c r="AQ48" s="66">
        <v>0</v>
      </c>
    </row>
    <row r="49" spans="1:43" ht="15" hidden="1">
      <c r="A49" s="55" t="s">
        <v>82</v>
      </c>
      <c r="B49" s="55">
        <v>201</v>
      </c>
      <c r="C49" s="55" t="s">
        <v>115</v>
      </c>
      <c r="D49" s="67" t="s">
        <v>116</v>
      </c>
      <c r="E49" s="87" t="s">
        <v>134</v>
      </c>
      <c r="F49" s="88" t="s">
        <v>135</v>
      </c>
      <c r="G49" s="86" t="s">
        <v>90</v>
      </c>
      <c r="H49" s="86" t="s">
        <v>90</v>
      </c>
      <c r="I49" s="86" t="s">
        <v>90</v>
      </c>
      <c r="J49" s="59" t="s">
        <v>87</v>
      </c>
      <c r="K49" s="59">
        <v>60</v>
      </c>
      <c r="L49" s="60"/>
      <c r="M49" s="70" t="s">
        <v>119</v>
      </c>
      <c r="N49" s="70" t="s">
        <v>109</v>
      </c>
      <c r="O49" s="70" t="s">
        <v>110</v>
      </c>
      <c r="P49" s="70" t="s">
        <v>124</v>
      </c>
      <c r="Q49" s="70" t="s">
        <v>125</v>
      </c>
      <c r="R49" s="62"/>
      <c r="S49" s="62"/>
      <c r="T49" s="62"/>
      <c r="U49" s="62"/>
      <c r="V49" s="62"/>
      <c r="W49" s="41">
        <f>+R49+S49-T49+U49-V49</f>
        <v>0</v>
      </c>
      <c r="X49" s="62"/>
      <c r="Y49" s="62"/>
      <c r="Z49" s="51">
        <f>+X49-Y49</f>
        <v>0</v>
      </c>
      <c r="AA49" s="62"/>
      <c r="AB49" s="62"/>
      <c r="AC49" s="51">
        <f>+AA49-AB49</f>
        <v>0</v>
      </c>
      <c r="AD49" s="62"/>
      <c r="AE49" s="62"/>
      <c r="AF49" s="62"/>
      <c r="AG49" s="62"/>
      <c r="AH49" s="52">
        <f>+AF49-AG49</f>
        <v>0</v>
      </c>
      <c r="AI49" s="53"/>
      <c r="AJ49" s="63">
        <f t="shared" si="16"/>
        <v>0</v>
      </c>
      <c r="AK49" s="64">
        <f t="shared" si="21"/>
        <v>0</v>
      </c>
      <c r="AL49" s="65">
        <f t="shared" si="22"/>
        <v>0</v>
      </c>
      <c r="AM49" s="64">
        <f t="shared" si="17"/>
        <v>0</v>
      </c>
      <c r="AN49" s="64">
        <f t="shared" si="18"/>
        <v>0</v>
      </c>
      <c r="AO49" s="64">
        <f t="shared" si="23"/>
        <v>0</v>
      </c>
      <c r="AP49" s="66">
        <f t="shared" si="19"/>
        <v>0</v>
      </c>
      <c r="AQ49" s="66">
        <v>0</v>
      </c>
    </row>
    <row r="50" spans="1:43" s="89" customFormat="1" ht="15" hidden="1">
      <c r="A50" s="67"/>
      <c r="B50" s="67"/>
      <c r="C50" s="67"/>
      <c r="D50" s="79"/>
      <c r="E50" s="46"/>
      <c r="F50" s="47" t="s">
        <v>136</v>
      </c>
      <c r="G50" s="75"/>
      <c r="H50" s="75"/>
      <c r="I50" s="75"/>
      <c r="J50" s="75"/>
      <c r="K50" s="75"/>
      <c r="L50" s="49"/>
      <c r="M50" s="76"/>
      <c r="N50" s="76"/>
      <c r="O50" s="76"/>
      <c r="P50" s="76"/>
      <c r="Q50" s="76"/>
      <c r="R50" s="51">
        <f>SUM(R51:R56)</f>
        <v>0</v>
      </c>
      <c r="S50" s="51">
        <f aca="true" t="shared" si="32" ref="S50:AH50">SUM(S51:S56)</f>
        <v>0</v>
      </c>
      <c r="T50" s="51">
        <f t="shared" si="32"/>
        <v>0</v>
      </c>
      <c r="U50" s="51">
        <f t="shared" si="32"/>
        <v>0</v>
      </c>
      <c r="V50" s="51">
        <f t="shared" si="32"/>
        <v>0</v>
      </c>
      <c r="W50" s="51">
        <f t="shared" si="32"/>
        <v>0</v>
      </c>
      <c r="X50" s="51">
        <f t="shared" si="32"/>
        <v>0</v>
      </c>
      <c r="Y50" s="51">
        <f t="shared" si="32"/>
        <v>0</v>
      </c>
      <c r="Z50" s="51">
        <f t="shared" si="32"/>
        <v>0</v>
      </c>
      <c r="AA50" s="51">
        <f t="shared" si="32"/>
        <v>0</v>
      </c>
      <c r="AB50" s="51">
        <f t="shared" si="32"/>
        <v>0</v>
      </c>
      <c r="AC50" s="51">
        <f t="shared" si="32"/>
        <v>0</v>
      </c>
      <c r="AD50" s="51">
        <f t="shared" si="32"/>
        <v>0</v>
      </c>
      <c r="AE50" s="51">
        <f t="shared" si="32"/>
        <v>0</v>
      </c>
      <c r="AF50" s="51">
        <f t="shared" si="32"/>
        <v>0</v>
      </c>
      <c r="AG50" s="51">
        <f t="shared" si="32"/>
        <v>0</v>
      </c>
      <c r="AH50" s="52">
        <f t="shared" si="32"/>
        <v>0</v>
      </c>
      <c r="AI50" s="53"/>
      <c r="AJ50" s="63">
        <f t="shared" si="16"/>
        <v>0</v>
      </c>
      <c r="AK50" s="64">
        <f t="shared" si="21"/>
        <v>0</v>
      </c>
      <c r="AL50" s="65">
        <f t="shared" si="22"/>
        <v>0</v>
      </c>
      <c r="AM50" s="64">
        <f t="shared" si="17"/>
        <v>0</v>
      </c>
      <c r="AN50" s="64">
        <f t="shared" si="18"/>
        <v>0</v>
      </c>
      <c r="AO50" s="64">
        <f t="shared" si="23"/>
        <v>0</v>
      </c>
      <c r="AP50" s="66">
        <f t="shared" si="19"/>
        <v>0</v>
      </c>
      <c r="AQ50" s="66">
        <v>0</v>
      </c>
    </row>
    <row r="51" spans="1:43" ht="15" hidden="1">
      <c r="A51" s="55" t="s">
        <v>82</v>
      </c>
      <c r="B51" s="55">
        <v>201</v>
      </c>
      <c r="C51" s="55" t="s">
        <v>115</v>
      </c>
      <c r="D51" s="67" t="s">
        <v>116</v>
      </c>
      <c r="E51" s="87" t="s">
        <v>137</v>
      </c>
      <c r="F51" s="88" t="s">
        <v>138</v>
      </c>
      <c r="G51" s="86" t="s">
        <v>90</v>
      </c>
      <c r="H51" s="86" t="s">
        <v>90</v>
      </c>
      <c r="I51" s="86" t="s">
        <v>90</v>
      </c>
      <c r="J51" s="59" t="s">
        <v>87</v>
      </c>
      <c r="K51" s="59">
        <v>154</v>
      </c>
      <c r="L51" s="60"/>
      <c r="M51" s="70" t="s">
        <v>119</v>
      </c>
      <c r="N51" s="70" t="s">
        <v>109</v>
      </c>
      <c r="O51" s="70" t="s">
        <v>110</v>
      </c>
      <c r="P51" s="70" t="s">
        <v>124</v>
      </c>
      <c r="Q51" s="70" t="s">
        <v>125</v>
      </c>
      <c r="R51" s="62"/>
      <c r="S51" s="62"/>
      <c r="T51" s="62"/>
      <c r="U51" s="62"/>
      <c r="V51" s="62"/>
      <c r="W51" s="41">
        <f aca="true" t="shared" si="33" ref="W51:W56">+R51+S51-T51+U51-V51</f>
        <v>0</v>
      </c>
      <c r="X51" s="62"/>
      <c r="Y51" s="62"/>
      <c r="Z51" s="51">
        <f aca="true" t="shared" si="34" ref="Z51:Z56">+X51-Y51</f>
        <v>0</v>
      </c>
      <c r="AA51" s="62"/>
      <c r="AB51" s="62"/>
      <c r="AC51" s="51">
        <f aca="true" t="shared" si="35" ref="AC51:AC56">+AA51-AB51</f>
        <v>0</v>
      </c>
      <c r="AD51" s="62"/>
      <c r="AE51" s="62"/>
      <c r="AF51" s="62"/>
      <c r="AG51" s="62"/>
      <c r="AH51" s="52">
        <f aca="true" t="shared" si="36" ref="AH51:AH56">+AF51-AG51</f>
        <v>0</v>
      </c>
      <c r="AI51" s="53"/>
      <c r="AJ51" s="63">
        <f t="shared" si="16"/>
        <v>0</v>
      </c>
      <c r="AK51" s="64">
        <f t="shared" si="21"/>
        <v>0</v>
      </c>
      <c r="AL51" s="65">
        <f t="shared" si="22"/>
        <v>0</v>
      </c>
      <c r="AM51" s="64">
        <f t="shared" si="17"/>
        <v>0</v>
      </c>
      <c r="AN51" s="64">
        <f t="shared" si="18"/>
        <v>0</v>
      </c>
      <c r="AO51" s="64">
        <f t="shared" si="23"/>
        <v>0</v>
      </c>
      <c r="AP51" s="66">
        <f t="shared" si="19"/>
        <v>0</v>
      </c>
      <c r="AQ51" s="66">
        <v>0</v>
      </c>
    </row>
    <row r="52" spans="1:43" ht="15" hidden="1">
      <c r="A52" s="55" t="s">
        <v>82</v>
      </c>
      <c r="B52" s="55">
        <v>201</v>
      </c>
      <c r="C52" s="55" t="s">
        <v>115</v>
      </c>
      <c r="D52" s="67" t="s">
        <v>116</v>
      </c>
      <c r="E52" s="87" t="s">
        <v>137</v>
      </c>
      <c r="F52" s="88" t="s">
        <v>138</v>
      </c>
      <c r="G52" s="86" t="s">
        <v>90</v>
      </c>
      <c r="H52" s="86" t="s">
        <v>90</v>
      </c>
      <c r="I52" s="86" t="s">
        <v>90</v>
      </c>
      <c r="J52" s="59" t="s">
        <v>87</v>
      </c>
      <c r="K52" s="59">
        <v>173</v>
      </c>
      <c r="L52" s="60"/>
      <c r="M52" s="70" t="s">
        <v>119</v>
      </c>
      <c r="N52" s="70" t="s">
        <v>109</v>
      </c>
      <c r="O52" s="70" t="s">
        <v>110</v>
      </c>
      <c r="P52" s="70" t="s">
        <v>124</v>
      </c>
      <c r="Q52" s="70" t="s">
        <v>125</v>
      </c>
      <c r="R52" s="62"/>
      <c r="S52" s="62"/>
      <c r="T52" s="62"/>
      <c r="U52" s="62"/>
      <c r="V52" s="62"/>
      <c r="W52" s="41">
        <f t="shared" si="33"/>
        <v>0</v>
      </c>
      <c r="X52" s="62"/>
      <c r="Y52" s="62"/>
      <c r="Z52" s="51">
        <f t="shared" si="34"/>
        <v>0</v>
      </c>
      <c r="AA52" s="62"/>
      <c r="AB52" s="62"/>
      <c r="AC52" s="51">
        <f t="shared" si="35"/>
        <v>0</v>
      </c>
      <c r="AD52" s="62"/>
      <c r="AE52" s="62"/>
      <c r="AF52" s="62"/>
      <c r="AG52" s="62"/>
      <c r="AH52" s="52">
        <f t="shared" si="36"/>
        <v>0</v>
      </c>
      <c r="AI52" s="53"/>
      <c r="AJ52" s="63">
        <f t="shared" si="16"/>
        <v>0</v>
      </c>
      <c r="AK52" s="64">
        <f>+R52+S52-T52+U52-V52-W52</f>
        <v>0</v>
      </c>
      <c r="AL52" s="65">
        <f>+S52+U52-T52-V52-W52+R52</f>
        <v>0</v>
      </c>
      <c r="AM52" s="64">
        <f>IF(AB52&gt;Y52,0,AB52-Y52)</f>
        <v>0</v>
      </c>
      <c r="AN52" s="64">
        <f>+AC52+AB52-AA52</f>
        <v>0</v>
      </c>
      <c r="AO52" s="64">
        <f>+AH52+AG52-AF52</f>
        <v>0</v>
      </c>
      <c r="AP52" s="66">
        <f t="shared" si="19"/>
        <v>0</v>
      </c>
      <c r="AQ52" s="66">
        <v>0</v>
      </c>
    </row>
    <row r="53" spans="1:43" ht="15" hidden="1">
      <c r="A53" s="55" t="s">
        <v>82</v>
      </c>
      <c r="B53" s="55">
        <v>201</v>
      </c>
      <c r="C53" s="55" t="s">
        <v>115</v>
      </c>
      <c r="D53" s="67" t="s">
        <v>116</v>
      </c>
      <c r="E53" s="87" t="s">
        <v>137</v>
      </c>
      <c r="F53" s="88" t="s">
        <v>138</v>
      </c>
      <c r="G53" s="86" t="s">
        <v>90</v>
      </c>
      <c r="H53" s="86" t="s">
        <v>90</v>
      </c>
      <c r="I53" s="86" t="s">
        <v>90</v>
      </c>
      <c r="J53" s="59" t="s">
        <v>98</v>
      </c>
      <c r="K53" s="59">
        <v>76</v>
      </c>
      <c r="L53" s="60"/>
      <c r="M53" s="70" t="s">
        <v>119</v>
      </c>
      <c r="N53" s="70" t="s">
        <v>109</v>
      </c>
      <c r="O53" s="70" t="s">
        <v>110</v>
      </c>
      <c r="P53" s="70" t="s">
        <v>124</v>
      </c>
      <c r="Q53" s="70" t="s">
        <v>125</v>
      </c>
      <c r="R53" s="62"/>
      <c r="S53" s="62"/>
      <c r="T53" s="62"/>
      <c r="U53" s="62"/>
      <c r="V53" s="62"/>
      <c r="W53" s="41">
        <f t="shared" si="33"/>
        <v>0</v>
      </c>
      <c r="X53" s="62"/>
      <c r="Y53" s="62"/>
      <c r="Z53" s="51">
        <f t="shared" si="34"/>
        <v>0</v>
      </c>
      <c r="AA53" s="62"/>
      <c r="AB53" s="62"/>
      <c r="AC53" s="51">
        <f t="shared" si="35"/>
        <v>0</v>
      </c>
      <c r="AD53" s="62"/>
      <c r="AE53" s="62"/>
      <c r="AF53" s="62"/>
      <c r="AG53" s="62"/>
      <c r="AH53" s="52">
        <f t="shared" si="36"/>
        <v>0</v>
      </c>
      <c r="AI53" s="53"/>
      <c r="AJ53" s="63">
        <f t="shared" si="16"/>
        <v>0</v>
      </c>
      <c r="AK53" s="64">
        <f>+R53+S53-T53+U53-V53-W53</f>
        <v>0</v>
      </c>
      <c r="AL53" s="65">
        <f>+S53+U53-T53-V53-W53+R53</f>
        <v>0</v>
      </c>
      <c r="AM53" s="64">
        <f>IF(AB53&gt;Y53,0,AB53-Y53)</f>
        <v>0</v>
      </c>
      <c r="AN53" s="64">
        <f>+AC53+AB53-AA53</f>
        <v>0</v>
      </c>
      <c r="AO53" s="64">
        <f>+AH53+AG53-AF53</f>
        <v>0</v>
      </c>
      <c r="AP53" s="66">
        <f t="shared" si="19"/>
        <v>0</v>
      </c>
      <c r="AQ53" s="66">
        <v>0</v>
      </c>
    </row>
    <row r="54" spans="1:43" ht="15" hidden="1">
      <c r="A54" s="55" t="s">
        <v>82</v>
      </c>
      <c r="B54" s="55">
        <v>201</v>
      </c>
      <c r="C54" s="55" t="s">
        <v>115</v>
      </c>
      <c r="D54" s="67" t="s">
        <v>116</v>
      </c>
      <c r="E54" s="87" t="s">
        <v>137</v>
      </c>
      <c r="F54" s="88" t="s">
        <v>138</v>
      </c>
      <c r="G54" s="86" t="s">
        <v>90</v>
      </c>
      <c r="H54" s="86" t="s">
        <v>90</v>
      </c>
      <c r="I54" s="86" t="s">
        <v>90</v>
      </c>
      <c r="J54" s="59" t="s">
        <v>98</v>
      </c>
      <c r="K54" s="59">
        <v>72</v>
      </c>
      <c r="L54" s="60"/>
      <c r="M54" s="70" t="s">
        <v>119</v>
      </c>
      <c r="N54" s="70" t="s">
        <v>109</v>
      </c>
      <c r="O54" s="70" t="s">
        <v>110</v>
      </c>
      <c r="P54" s="70" t="s">
        <v>124</v>
      </c>
      <c r="Q54" s="70" t="s">
        <v>125</v>
      </c>
      <c r="R54" s="62"/>
      <c r="S54" s="62"/>
      <c r="T54" s="62"/>
      <c r="U54" s="62"/>
      <c r="V54" s="62"/>
      <c r="W54" s="41">
        <f t="shared" si="33"/>
        <v>0</v>
      </c>
      <c r="X54" s="62"/>
      <c r="Y54" s="62"/>
      <c r="Z54" s="51">
        <f t="shared" si="34"/>
        <v>0</v>
      </c>
      <c r="AA54" s="62"/>
      <c r="AB54" s="62"/>
      <c r="AC54" s="51">
        <f t="shared" si="35"/>
        <v>0</v>
      </c>
      <c r="AD54" s="62"/>
      <c r="AE54" s="62"/>
      <c r="AF54" s="62"/>
      <c r="AG54" s="62"/>
      <c r="AH54" s="52">
        <f t="shared" si="36"/>
        <v>0</v>
      </c>
      <c r="AI54" s="53"/>
      <c r="AJ54" s="63">
        <f t="shared" si="16"/>
        <v>0</v>
      </c>
      <c r="AK54" s="64">
        <f>+R54+S54-T54+U54-V54-W54</f>
        <v>0</v>
      </c>
      <c r="AL54" s="65">
        <f>+S54+U54-T54-V54-W54+R54</f>
        <v>0</v>
      </c>
      <c r="AM54" s="64">
        <f>IF(AB54&gt;Y54,0,AB54-Y54)</f>
        <v>0</v>
      </c>
      <c r="AN54" s="64">
        <f>+AC54+AB54-AA54</f>
        <v>0</v>
      </c>
      <c r="AO54" s="64">
        <f>+AH54+AG54-AF54</f>
        <v>0</v>
      </c>
      <c r="AP54" s="66">
        <f t="shared" si="19"/>
        <v>0</v>
      </c>
      <c r="AQ54" s="66">
        <v>0</v>
      </c>
    </row>
    <row r="55" spans="1:43" ht="15" hidden="1">
      <c r="A55" s="55" t="s">
        <v>82</v>
      </c>
      <c r="B55" s="55">
        <v>201</v>
      </c>
      <c r="C55" s="55" t="s">
        <v>115</v>
      </c>
      <c r="D55" s="67" t="s">
        <v>116</v>
      </c>
      <c r="E55" s="87" t="s">
        <v>137</v>
      </c>
      <c r="F55" s="88" t="s">
        <v>138</v>
      </c>
      <c r="G55" s="86" t="s">
        <v>90</v>
      </c>
      <c r="H55" s="86" t="s">
        <v>90</v>
      </c>
      <c r="I55" s="86" t="s">
        <v>90</v>
      </c>
      <c r="J55" s="59" t="s">
        <v>87</v>
      </c>
      <c r="K55" s="59">
        <v>60</v>
      </c>
      <c r="L55" s="60"/>
      <c r="M55" s="70" t="s">
        <v>119</v>
      </c>
      <c r="N55" s="70" t="s">
        <v>109</v>
      </c>
      <c r="O55" s="70" t="s">
        <v>110</v>
      </c>
      <c r="P55" s="70" t="s">
        <v>124</v>
      </c>
      <c r="Q55" s="70" t="s">
        <v>125</v>
      </c>
      <c r="R55" s="62"/>
      <c r="S55" s="62"/>
      <c r="T55" s="62"/>
      <c r="U55" s="62"/>
      <c r="V55" s="62"/>
      <c r="W55" s="41">
        <f t="shared" si="33"/>
        <v>0</v>
      </c>
      <c r="X55" s="62"/>
      <c r="Y55" s="62"/>
      <c r="Z55" s="51">
        <f t="shared" si="34"/>
        <v>0</v>
      </c>
      <c r="AA55" s="62"/>
      <c r="AB55" s="62"/>
      <c r="AC55" s="51">
        <f t="shared" si="35"/>
        <v>0</v>
      </c>
      <c r="AD55" s="62"/>
      <c r="AE55" s="62"/>
      <c r="AF55" s="62"/>
      <c r="AG55" s="62"/>
      <c r="AH55" s="52">
        <f t="shared" si="36"/>
        <v>0</v>
      </c>
      <c r="AI55" s="53"/>
      <c r="AJ55" s="63">
        <f t="shared" si="16"/>
        <v>0</v>
      </c>
      <c r="AK55" s="64">
        <f>+R55+S55-T55+U55-V55-W55</f>
        <v>0</v>
      </c>
      <c r="AL55" s="65">
        <f>+S55+U55-T55-V55-W55+R55</f>
        <v>0</v>
      </c>
      <c r="AM55" s="64">
        <f>IF(AB55&gt;Y55,0,AB55-Y55)</f>
        <v>0</v>
      </c>
      <c r="AN55" s="64">
        <f>+AC55+AB55-AA55</f>
        <v>0</v>
      </c>
      <c r="AO55" s="64">
        <f>+AH55+AG55-AF55</f>
        <v>0</v>
      </c>
      <c r="AP55" s="66">
        <f t="shared" si="19"/>
        <v>0</v>
      </c>
      <c r="AQ55" s="66">
        <v>0</v>
      </c>
    </row>
    <row r="56" spans="1:43" ht="15" hidden="1">
      <c r="A56" s="55" t="s">
        <v>82</v>
      </c>
      <c r="B56" s="55">
        <v>201</v>
      </c>
      <c r="C56" s="55" t="s">
        <v>115</v>
      </c>
      <c r="D56" s="67" t="s">
        <v>116</v>
      </c>
      <c r="E56" s="87" t="s">
        <v>137</v>
      </c>
      <c r="F56" s="88" t="s">
        <v>138</v>
      </c>
      <c r="G56" s="86" t="s">
        <v>90</v>
      </c>
      <c r="H56" s="86" t="s">
        <v>90</v>
      </c>
      <c r="I56" s="86" t="s">
        <v>90</v>
      </c>
      <c r="J56" s="59" t="s">
        <v>98</v>
      </c>
      <c r="K56" s="59">
        <v>308</v>
      </c>
      <c r="L56" s="60"/>
      <c r="M56" s="70" t="s">
        <v>119</v>
      </c>
      <c r="N56" s="70" t="s">
        <v>109</v>
      </c>
      <c r="O56" s="70" t="s">
        <v>110</v>
      </c>
      <c r="P56" s="70" t="s">
        <v>124</v>
      </c>
      <c r="Q56" s="70" t="s">
        <v>125</v>
      </c>
      <c r="R56" s="62"/>
      <c r="S56" s="62"/>
      <c r="T56" s="62"/>
      <c r="U56" s="62"/>
      <c r="V56" s="62"/>
      <c r="W56" s="41">
        <f t="shared" si="33"/>
        <v>0</v>
      </c>
      <c r="X56" s="62"/>
      <c r="Y56" s="62"/>
      <c r="Z56" s="51">
        <f t="shared" si="34"/>
        <v>0</v>
      </c>
      <c r="AA56" s="62"/>
      <c r="AB56" s="62"/>
      <c r="AC56" s="51">
        <f t="shared" si="35"/>
        <v>0</v>
      </c>
      <c r="AD56" s="62"/>
      <c r="AE56" s="62"/>
      <c r="AF56" s="62"/>
      <c r="AG56" s="62"/>
      <c r="AH56" s="52">
        <f t="shared" si="36"/>
        <v>0</v>
      </c>
      <c r="AI56" s="53"/>
      <c r="AJ56" s="63">
        <f t="shared" si="16"/>
        <v>0</v>
      </c>
      <c r="AK56" s="64">
        <f t="shared" si="21"/>
        <v>0</v>
      </c>
      <c r="AL56" s="65">
        <f t="shared" si="22"/>
        <v>0</v>
      </c>
      <c r="AM56" s="64">
        <f t="shared" si="17"/>
        <v>0</v>
      </c>
      <c r="AN56" s="64">
        <f t="shared" si="18"/>
        <v>0</v>
      </c>
      <c r="AO56" s="64">
        <f t="shared" si="23"/>
        <v>0</v>
      </c>
      <c r="AP56" s="66">
        <f t="shared" si="19"/>
        <v>0</v>
      </c>
      <c r="AQ56" s="66">
        <v>0</v>
      </c>
    </row>
    <row r="57" spans="1:43" s="89" customFormat="1" ht="15" hidden="1">
      <c r="A57" s="67"/>
      <c r="B57" s="67"/>
      <c r="C57" s="67"/>
      <c r="D57" s="79"/>
      <c r="E57" s="46"/>
      <c r="F57" s="47" t="s">
        <v>139</v>
      </c>
      <c r="G57" s="75"/>
      <c r="H57" s="75"/>
      <c r="I57" s="75"/>
      <c r="J57" s="75"/>
      <c r="K57" s="75"/>
      <c r="L57" s="49"/>
      <c r="M57" s="76"/>
      <c r="N57" s="76"/>
      <c r="O57" s="76"/>
      <c r="P57" s="76"/>
      <c r="Q57" s="76"/>
      <c r="R57" s="51">
        <f>SUM(R58:R60)</f>
        <v>0</v>
      </c>
      <c r="S57" s="51">
        <f aca="true" t="shared" si="37" ref="S57:AH57">SUM(S58:S60)</f>
        <v>0</v>
      </c>
      <c r="T57" s="51">
        <f t="shared" si="37"/>
        <v>0</v>
      </c>
      <c r="U57" s="51">
        <f t="shared" si="37"/>
        <v>0</v>
      </c>
      <c r="V57" s="51">
        <f t="shared" si="37"/>
        <v>0</v>
      </c>
      <c r="W57" s="51">
        <f t="shared" si="37"/>
        <v>0</v>
      </c>
      <c r="X57" s="51">
        <f t="shared" si="37"/>
        <v>0</v>
      </c>
      <c r="Y57" s="51">
        <f t="shared" si="37"/>
        <v>0</v>
      </c>
      <c r="Z57" s="51">
        <f t="shared" si="37"/>
        <v>0</v>
      </c>
      <c r="AA57" s="51">
        <f t="shared" si="37"/>
        <v>0</v>
      </c>
      <c r="AB57" s="51">
        <f t="shared" si="37"/>
        <v>0</v>
      </c>
      <c r="AC57" s="51">
        <f t="shared" si="37"/>
        <v>0</v>
      </c>
      <c r="AD57" s="51">
        <f t="shared" si="37"/>
        <v>0</v>
      </c>
      <c r="AE57" s="51">
        <f t="shared" si="37"/>
        <v>0</v>
      </c>
      <c r="AF57" s="51">
        <f t="shared" si="37"/>
        <v>0</v>
      </c>
      <c r="AG57" s="51">
        <f t="shared" si="37"/>
        <v>0</v>
      </c>
      <c r="AH57" s="52">
        <f t="shared" si="37"/>
        <v>0</v>
      </c>
      <c r="AI57" s="53"/>
      <c r="AJ57" s="63">
        <f t="shared" si="16"/>
        <v>0</v>
      </c>
      <c r="AK57" s="64">
        <f t="shared" si="21"/>
        <v>0</v>
      </c>
      <c r="AL57" s="65">
        <f t="shared" si="22"/>
        <v>0</v>
      </c>
      <c r="AM57" s="64">
        <f t="shared" si="17"/>
        <v>0</v>
      </c>
      <c r="AN57" s="64">
        <f t="shared" si="18"/>
        <v>0</v>
      </c>
      <c r="AO57" s="64">
        <f t="shared" si="23"/>
        <v>0</v>
      </c>
      <c r="AP57" s="66">
        <f t="shared" si="19"/>
        <v>0</v>
      </c>
      <c r="AQ57" s="66">
        <v>0</v>
      </c>
    </row>
    <row r="58" spans="1:43" ht="15" hidden="1">
      <c r="A58" s="55" t="s">
        <v>82</v>
      </c>
      <c r="B58" s="55">
        <v>201</v>
      </c>
      <c r="C58" s="55" t="s">
        <v>115</v>
      </c>
      <c r="D58" s="67" t="s">
        <v>116</v>
      </c>
      <c r="E58" s="87" t="s">
        <v>140</v>
      </c>
      <c r="F58" s="88" t="s">
        <v>141</v>
      </c>
      <c r="G58" s="86" t="s">
        <v>90</v>
      </c>
      <c r="H58" s="86" t="s">
        <v>90</v>
      </c>
      <c r="I58" s="86" t="s">
        <v>90</v>
      </c>
      <c r="J58" s="59" t="s">
        <v>87</v>
      </c>
      <c r="K58" s="59">
        <v>60</v>
      </c>
      <c r="L58" s="60"/>
      <c r="M58" s="70" t="s">
        <v>119</v>
      </c>
      <c r="N58" s="70" t="s">
        <v>109</v>
      </c>
      <c r="O58" s="70" t="s">
        <v>110</v>
      </c>
      <c r="P58" s="70" t="s">
        <v>124</v>
      </c>
      <c r="Q58" s="70" t="s">
        <v>125</v>
      </c>
      <c r="R58" s="62"/>
      <c r="S58" s="62"/>
      <c r="T58" s="62"/>
      <c r="U58" s="62"/>
      <c r="V58" s="62"/>
      <c r="W58" s="41">
        <f>+R58+S58-T58+U58-V58</f>
        <v>0</v>
      </c>
      <c r="X58" s="62"/>
      <c r="Y58" s="62"/>
      <c r="Z58" s="51">
        <f>+X58-Y58</f>
        <v>0</v>
      </c>
      <c r="AA58" s="62"/>
      <c r="AB58" s="62"/>
      <c r="AC58" s="51">
        <f>+AA58-AB58</f>
        <v>0</v>
      </c>
      <c r="AD58" s="62"/>
      <c r="AE58" s="62"/>
      <c r="AF58" s="62"/>
      <c r="AG58" s="62"/>
      <c r="AH58" s="52">
        <f>+AF58-AG58</f>
        <v>0</v>
      </c>
      <c r="AI58" s="53"/>
      <c r="AJ58" s="63">
        <f t="shared" si="16"/>
        <v>0</v>
      </c>
      <c r="AK58" s="64">
        <f t="shared" si="21"/>
        <v>0</v>
      </c>
      <c r="AL58" s="65">
        <f t="shared" si="22"/>
        <v>0</v>
      </c>
      <c r="AM58" s="64">
        <f t="shared" si="17"/>
        <v>0</v>
      </c>
      <c r="AN58" s="64">
        <f t="shared" si="18"/>
        <v>0</v>
      </c>
      <c r="AO58" s="64">
        <f t="shared" si="23"/>
        <v>0</v>
      </c>
      <c r="AP58" s="66">
        <f t="shared" si="19"/>
        <v>0</v>
      </c>
      <c r="AQ58" s="66">
        <v>0</v>
      </c>
    </row>
    <row r="59" spans="1:43" ht="15" hidden="1">
      <c r="A59" s="55" t="s">
        <v>82</v>
      </c>
      <c r="B59" s="55">
        <v>201</v>
      </c>
      <c r="C59" s="55" t="s">
        <v>115</v>
      </c>
      <c r="D59" s="67" t="s">
        <v>116</v>
      </c>
      <c r="E59" s="87" t="s">
        <v>140</v>
      </c>
      <c r="F59" s="88" t="s">
        <v>141</v>
      </c>
      <c r="G59" s="86" t="s">
        <v>90</v>
      </c>
      <c r="H59" s="86" t="s">
        <v>90</v>
      </c>
      <c r="I59" s="86" t="s">
        <v>90</v>
      </c>
      <c r="J59" s="59" t="s">
        <v>98</v>
      </c>
      <c r="K59" s="59">
        <v>76</v>
      </c>
      <c r="L59" s="60"/>
      <c r="M59" s="70" t="s">
        <v>119</v>
      </c>
      <c r="N59" s="70" t="s">
        <v>109</v>
      </c>
      <c r="O59" s="70" t="s">
        <v>110</v>
      </c>
      <c r="P59" s="70" t="s">
        <v>124</v>
      </c>
      <c r="Q59" s="70" t="s">
        <v>125</v>
      </c>
      <c r="R59" s="62"/>
      <c r="S59" s="62"/>
      <c r="T59" s="62"/>
      <c r="U59" s="62"/>
      <c r="V59" s="62"/>
      <c r="W59" s="41">
        <f>+R59+S59-T59+U59-V59</f>
        <v>0</v>
      </c>
      <c r="X59" s="62"/>
      <c r="Y59" s="62"/>
      <c r="Z59" s="51">
        <f>+X59-Y59</f>
        <v>0</v>
      </c>
      <c r="AA59" s="62"/>
      <c r="AB59" s="62"/>
      <c r="AC59" s="51">
        <f>+AA59-AB59</f>
        <v>0</v>
      </c>
      <c r="AD59" s="62"/>
      <c r="AE59" s="62"/>
      <c r="AF59" s="62"/>
      <c r="AG59" s="62"/>
      <c r="AH59" s="52">
        <f>+AF59-AG59</f>
        <v>0</v>
      </c>
      <c r="AI59" s="53"/>
      <c r="AJ59" s="63">
        <f t="shared" si="16"/>
        <v>0</v>
      </c>
      <c r="AK59" s="64">
        <f>+R59+S59-T59+U59-V59-W59</f>
        <v>0</v>
      </c>
      <c r="AL59" s="65">
        <f>+S59+U59-T59-V59-W59+R59</f>
        <v>0</v>
      </c>
      <c r="AM59" s="64">
        <f>IF(AB59&gt;Y59,0,AB59-Y59)</f>
        <v>0</v>
      </c>
      <c r="AN59" s="64">
        <f>+AC59+AB59-AA59</f>
        <v>0</v>
      </c>
      <c r="AO59" s="64">
        <f>+AH59+AG59-AF59</f>
        <v>0</v>
      </c>
      <c r="AP59" s="66">
        <f t="shared" si="19"/>
        <v>0</v>
      </c>
      <c r="AQ59" s="66">
        <v>0</v>
      </c>
    </row>
    <row r="60" spans="1:43" ht="15" hidden="1">
      <c r="A60" s="55" t="s">
        <v>82</v>
      </c>
      <c r="B60" s="55">
        <v>201</v>
      </c>
      <c r="C60" s="55" t="s">
        <v>115</v>
      </c>
      <c r="D60" s="67" t="s">
        <v>116</v>
      </c>
      <c r="E60" s="87" t="s">
        <v>140</v>
      </c>
      <c r="F60" s="88" t="s">
        <v>141</v>
      </c>
      <c r="G60" s="86" t="s">
        <v>90</v>
      </c>
      <c r="H60" s="86" t="s">
        <v>90</v>
      </c>
      <c r="I60" s="86" t="s">
        <v>90</v>
      </c>
      <c r="J60" s="59" t="s">
        <v>87</v>
      </c>
      <c r="K60" s="59">
        <v>173</v>
      </c>
      <c r="L60" s="60"/>
      <c r="M60" s="70" t="s">
        <v>119</v>
      </c>
      <c r="N60" s="70" t="s">
        <v>109</v>
      </c>
      <c r="O60" s="70" t="s">
        <v>110</v>
      </c>
      <c r="P60" s="70" t="s">
        <v>124</v>
      </c>
      <c r="Q60" s="70" t="s">
        <v>125</v>
      </c>
      <c r="R60" s="62"/>
      <c r="S60" s="62"/>
      <c r="T60" s="62"/>
      <c r="U60" s="62"/>
      <c r="V60" s="62"/>
      <c r="W60" s="41">
        <f>+R60+S60-T60+U60-V60</f>
        <v>0</v>
      </c>
      <c r="X60" s="62"/>
      <c r="Y60" s="62"/>
      <c r="Z60" s="51">
        <f>+X60-Y60</f>
        <v>0</v>
      </c>
      <c r="AA60" s="62"/>
      <c r="AB60" s="62"/>
      <c r="AC60" s="51">
        <f>+AA60-AB60</f>
        <v>0</v>
      </c>
      <c r="AD60" s="62"/>
      <c r="AE60" s="62"/>
      <c r="AF60" s="62"/>
      <c r="AG60" s="62"/>
      <c r="AH60" s="52">
        <f>+AF60-AG60</f>
        <v>0</v>
      </c>
      <c r="AI60" s="53"/>
      <c r="AJ60" s="63">
        <f t="shared" si="16"/>
        <v>0</v>
      </c>
      <c r="AK60" s="64">
        <f t="shared" si="21"/>
        <v>0</v>
      </c>
      <c r="AL60" s="65">
        <f t="shared" si="22"/>
        <v>0</v>
      </c>
      <c r="AM60" s="64">
        <f t="shared" si="17"/>
        <v>0</v>
      </c>
      <c r="AN60" s="64">
        <f t="shared" si="18"/>
        <v>0</v>
      </c>
      <c r="AO60" s="64">
        <f t="shared" si="23"/>
        <v>0</v>
      </c>
      <c r="AP60" s="66">
        <f t="shared" si="19"/>
        <v>0</v>
      </c>
      <c r="AQ60" s="66">
        <v>0</v>
      </c>
    </row>
    <row r="61" spans="1:43" s="89" customFormat="1" ht="15" hidden="1">
      <c r="A61" s="67"/>
      <c r="B61" s="67"/>
      <c r="C61" s="67"/>
      <c r="D61" s="79"/>
      <c r="E61" s="46"/>
      <c r="F61" s="47" t="s">
        <v>142</v>
      </c>
      <c r="G61" s="75"/>
      <c r="H61" s="75"/>
      <c r="I61" s="75"/>
      <c r="J61" s="75"/>
      <c r="K61" s="75"/>
      <c r="L61" s="49"/>
      <c r="M61" s="76"/>
      <c r="N61" s="76"/>
      <c r="O61" s="76"/>
      <c r="P61" s="76"/>
      <c r="Q61" s="76"/>
      <c r="R61" s="51">
        <f>SUM(R62:R63)</f>
        <v>0</v>
      </c>
      <c r="S61" s="51">
        <f aca="true" t="shared" si="38" ref="S61:AH61">SUM(S62:S63)</f>
        <v>0</v>
      </c>
      <c r="T61" s="51">
        <f t="shared" si="38"/>
        <v>0</v>
      </c>
      <c r="U61" s="51">
        <f t="shared" si="38"/>
        <v>0</v>
      </c>
      <c r="V61" s="51">
        <f t="shared" si="38"/>
        <v>0</v>
      </c>
      <c r="W61" s="51">
        <f t="shared" si="38"/>
        <v>0</v>
      </c>
      <c r="X61" s="51">
        <f t="shared" si="38"/>
        <v>0</v>
      </c>
      <c r="Y61" s="51">
        <f t="shared" si="38"/>
        <v>0</v>
      </c>
      <c r="Z61" s="51">
        <f t="shared" si="38"/>
        <v>0</v>
      </c>
      <c r="AA61" s="51">
        <f t="shared" si="38"/>
        <v>0</v>
      </c>
      <c r="AB61" s="51">
        <f t="shared" si="38"/>
        <v>0</v>
      </c>
      <c r="AC61" s="51">
        <f t="shared" si="38"/>
        <v>0</v>
      </c>
      <c r="AD61" s="51">
        <f t="shared" si="38"/>
        <v>0</v>
      </c>
      <c r="AE61" s="51">
        <f t="shared" si="38"/>
        <v>0</v>
      </c>
      <c r="AF61" s="51">
        <f t="shared" si="38"/>
        <v>0</v>
      </c>
      <c r="AG61" s="51">
        <f t="shared" si="38"/>
        <v>0</v>
      </c>
      <c r="AH61" s="52">
        <f t="shared" si="38"/>
        <v>0</v>
      </c>
      <c r="AI61" s="53"/>
      <c r="AJ61" s="63">
        <f t="shared" si="16"/>
        <v>0</v>
      </c>
      <c r="AK61" s="64">
        <f t="shared" si="21"/>
        <v>0</v>
      </c>
      <c r="AL61" s="65">
        <f t="shared" si="22"/>
        <v>0</v>
      </c>
      <c r="AM61" s="64">
        <f t="shared" si="17"/>
        <v>0</v>
      </c>
      <c r="AN61" s="64">
        <f t="shared" si="18"/>
        <v>0</v>
      </c>
      <c r="AO61" s="64">
        <f t="shared" si="23"/>
        <v>0</v>
      </c>
      <c r="AP61" s="66">
        <f t="shared" si="19"/>
        <v>0</v>
      </c>
      <c r="AQ61" s="66">
        <v>0</v>
      </c>
    </row>
    <row r="62" spans="1:43" ht="15" hidden="1">
      <c r="A62" s="55" t="s">
        <v>82</v>
      </c>
      <c r="B62" s="55">
        <v>201</v>
      </c>
      <c r="C62" s="55" t="s">
        <v>115</v>
      </c>
      <c r="D62" s="67" t="s">
        <v>116</v>
      </c>
      <c r="E62" s="87" t="s">
        <v>143</v>
      </c>
      <c r="F62" s="88" t="s">
        <v>144</v>
      </c>
      <c r="G62" s="86" t="s">
        <v>90</v>
      </c>
      <c r="H62" s="86" t="s">
        <v>90</v>
      </c>
      <c r="I62" s="86" t="s">
        <v>90</v>
      </c>
      <c r="J62" s="59" t="s">
        <v>87</v>
      </c>
      <c r="K62" s="59">
        <v>60</v>
      </c>
      <c r="L62" s="60"/>
      <c r="M62" s="70" t="s">
        <v>119</v>
      </c>
      <c r="N62" s="70" t="s">
        <v>109</v>
      </c>
      <c r="O62" s="70" t="s">
        <v>110</v>
      </c>
      <c r="P62" s="70" t="s">
        <v>124</v>
      </c>
      <c r="Q62" s="70" t="s">
        <v>125</v>
      </c>
      <c r="R62" s="62"/>
      <c r="S62" s="62"/>
      <c r="T62" s="62"/>
      <c r="U62" s="62"/>
      <c r="V62" s="62"/>
      <c r="W62" s="41">
        <f>+R62+S62-T62+U62-V62</f>
        <v>0</v>
      </c>
      <c r="X62" s="62"/>
      <c r="Y62" s="62"/>
      <c r="Z62" s="51">
        <f>+X62-Y62</f>
        <v>0</v>
      </c>
      <c r="AA62" s="62"/>
      <c r="AB62" s="62"/>
      <c r="AC62" s="51">
        <f>+AA62-AB62</f>
        <v>0</v>
      </c>
      <c r="AD62" s="62"/>
      <c r="AE62" s="62"/>
      <c r="AF62" s="62"/>
      <c r="AG62" s="62"/>
      <c r="AH62" s="52">
        <f>+AF62-AG62</f>
        <v>0</v>
      </c>
      <c r="AI62" s="53"/>
      <c r="AJ62" s="63">
        <f t="shared" si="16"/>
        <v>0</v>
      </c>
      <c r="AK62" s="64">
        <f t="shared" si="21"/>
        <v>0</v>
      </c>
      <c r="AL62" s="65">
        <f t="shared" si="22"/>
        <v>0</v>
      </c>
      <c r="AM62" s="64">
        <f t="shared" si="17"/>
        <v>0</v>
      </c>
      <c r="AN62" s="64">
        <f t="shared" si="18"/>
        <v>0</v>
      </c>
      <c r="AO62" s="64">
        <f t="shared" si="23"/>
        <v>0</v>
      </c>
      <c r="AP62" s="66">
        <f t="shared" si="19"/>
        <v>0</v>
      </c>
      <c r="AQ62" s="66">
        <v>0</v>
      </c>
    </row>
    <row r="63" spans="1:43" ht="15" hidden="1">
      <c r="A63" s="55" t="s">
        <v>82</v>
      </c>
      <c r="B63" s="55">
        <v>201</v>
      </c>
      <c r="C63" s="55" t="s">
        <v>115</v>
      </c>
      <c r="D63" s="67" t="s">
        <v>116</v>
      </c>
      <c r="E63" s="87" t="s">
        <v>143</v>
      </c>
      <c r="F63" s="88" t="s">
        <v>144</v>
      </c>
      <c r="G63" s="86" t="s">
        <v>90</v>
      </c>
      <c r="H63" s="86" t="s">
        <v>90</v>
      </c>
      <c r="I63" s="86" t="s">
        <v>90</v>
      </c>
      <c r="J63" s="59" t="s">
        <v>87</v>
      </c>
      <c r="K63" s="59">
        <v>173</v>
      </c>
      <c r="L63" s="60"/>
      <c r="M63" s="70" t="s">
        <v>119</v>
      </c>
      <c r="N63" s="70" t="s">
        <v>109</v>
      </c>
      <c r="O63" s="70" t="s">
        <v>110</v>
      </c>
      <c r="P63" s="70" t="s">
        <v>124</v>
      </c>
      <c r="Q63" s="70" t="s">
        <v>125</v>
      </c>
      <c r="R63" s="62"/>
      <c r="S63" s="62"/>
      <c r="T63" s="62"/>
      <c r="U63" s="62"/>
      <c r="V63" s="62"/>
      <c r="W63" s="41">
        <f>+R63+S63-T63+U63-V63</f>
        <v>0</v>
      </c>
      <c r="X63" s="62"/>
      <c r="Y63" s="62"/>
      <c r="Z63" s="51">
        <f>+X63-Y63</f>
        <v>0</v>
      </c>
      <c r="AA63" s="62"/>
      <c r="AB63" s="62"/>
      <c r="AC63" s="51">
        <f>+AA63-AB63</f>
        <v>0</v>
      </c>
      <c r="AD63" s="62"/>
      <c r="AE63" s="62"/>
      <c r="AF63" s="62"/>
      <c r="AG63" s="62"/>
      <c r="AH63" s="52">
        <f>+AF63-AG63</f>
        <v>0</v>
      </c>
      <c r="AI63" s="53"/>
      <c r="AJ63" s="63">
        <f t="shared" si="16"/>
        <v>0</v>
      </c>
      <c r="AK63" s="64">
        <f t="shared" si="21"/>
        <v>0</v>
      </c>
      <c r="AL63" s="65">
        <f t="shared" si="22"/>
        <v>0</v>
      </c>
      <c r="AM63" s="64">
        <f t="shared" si="17"/>
        <v>0</v>
      </c>
      <c r="AN63" s="64">
        <f t="shared" si="18"/>
        <v>0</v>
      </c>
      <c r="AO63" s="64">
        <f t="shared" si="23"/>
        <v>0</v>
      </c>
      <c r="AP63" s="66">
        <f t="shared" si="19"/>
        <v>0</v>
      </c>
      <c r="AQ63" s="66">
        <v>0</v>
      </c>
    </row>
    <row r="64" spans="1:43" s="89" customFormat="1" ht="15" hidden="1">
      <c r="A64" s="67"/>
      <c r="B64" s="67"/>
      <c r="C64" s="67"/>
      <c r="D64" s="79"/>
      <c r="E64" s="46"/>
      <c r="F64" s="47" t="s">
        <v>145</v>
      </c>
      <c r="G64" s="75"/>
      <c r="H64" s="75"/>
      <c r="I64" s="75"/>
      <c r="J64" s="75"/>
      <c r="K64" s="75"/>
      <c r="L64" s="49"/>
      <c r="M64" s="76"/>
      <c r="N64" s="76"/>
      <c r="O64" s="76"/>
      <c r="P64" s="76"/>
      <c r="Q64" s="76"/>
      <c r="R64" s="51">
        <f aca="true" t="shared" si="39" ref="R64:AH64">SUM(R65:R66)</f>
        <v>0</v>
      </c>
      <c r="S64" s="51">
        <f t="shared" si="39"/>
        <v>0</v>
      </c>
      <c r="T64" s="51">
        <f t="shared" si="39"/>
        <v>0</v>
      </c>
      <c r="U64" s="51">
        <f t="shared" si="39"/>
        <v>0</v>
      </c>
      <c r="V64" s="51">
        <f t="shared" si="39"/>
        <v>0</v>
      </c>
      <c r="W64" s="51">
        <f t="shared" si="39"/>
        <v>0</v>
      </c>
      <c r="X64" s="51">
        <f t="shared" si="39"/>
        <v>0</v>
      </c>
      <c r="Y64" s="51">
        <f t="shared" si="39"/>
        <v>0</v>
      </c>
      <c r="Z64" s="51">
        <f t="shared" si="39"/>
        <v>0</v>
      </c>
      <c r="AA64" s="51">
        <f t="shared" si="39"/>
        <v>0</v>
      </c>
      <c r="AB64" s="51">
        <f t="shared" si="39"/>
        <v>0</v>
      </c>
      <c r="AC64" s="51">
        <f t="shared" si="39"/>
        <v>0</v>
      </c>
      <c r="AD64" s="51">
        <f t="shared" si="39"/>
        <v>0</v>
      </c>
      <c r="AE64" s="51">
        <f t="shared" si="39"/>
        <v>0</v>
      </c>
      <c r="AF64" s="51">
        <f t="shared" si="39"/>
        <v>0</v>
      </c>
      <c r="AG64" s="51">
        <f t="shared" si="39"/>
        <v>0</v>
      </c>
      <c r="AH64" s="52">
        <f t="shared" si="39"/>
        <v>0</v>
      </c>
      <c r="AI64" s="53"/>
      <c r="AJ64" s="63">
        <f t="shared" si="16"/>
        <v>0</v>
      </c>
      <c r="AK64" s="64">
        <f t="shared" si="21"/>
        <v>0</v>
      </c>
      <c r="AL64" s="65">
        <f t="shared" si="22"/>
        <v>0</v>
      </c>
      <c r="AM64" s="64">
        <f t="shared" si="17"/>
        <v>0</v>
      </c>
      <c r="AN64" s="64">
        <f t="shared" si="18"/>
        <v>0</v>
      </c>
      <c r="AO64" s="64">
        <f t="shared" si="23"/>
        <v>0</v>
      </c>
      <c r="AP64" s="66">
        <f t="shared" si="19"/>
        <v>0</v>
      </c>
      <c r="AQ64" s="66">
        <v>0</v>
      </c>
    </row>
    <row r="65" spans="1:43" ht="15" hidden="1">
      <c r="A65" s="55" t="s">
        <v>82</v>
      </c>
      <c r="B65" s="55">
        <v>201</v>
      </c>
      <c r="C65" s="55" t="s">
        <v>115</v>
      </c>
      <c r="D65" s="67" t="s">
        <v>116</v>
      </c>
      <c r="E65" s="87" t="s">
        <v>146</v>
      </c>
      <c r="F65" s="88" t="s">
        <v>147</v>
      </c>
      <c r="G65" s="86" t="s">
        <v>90</v>
      </c>
      <c r="H65" s="86" t="s">
        <v>90</v>
      </c>
      <c r="I65" s="86" t="s">
        <v>90</v>
      </c>
      <c r="J65" s="59" t="s">
        <v>87</v>
      </c>
      <c r="K65" s="59">
        <v>60</v>
      </c>
      <c r="L65" s="60"/>
      <c r="M65" s="70" t="s">
        <v>119</v>
      </c>
      <c r="N65" s="70" t="s">
        <v>109</v>
      </c>
      <c r="O65" s="70" t="s">
        <v>110</v>
      </c>
      <c r="P65" s="70" t="s">
        <v>124</v>
      </c>
      <c r="Q65" s="70" t="s">
        <v>125</v>
      </c>
      <c r="R65" s="62"/>
      <c r="S65" s="62"/>
      <c r="T65" s="62"/>
      <c r="U65" s="62"/>
      <c r="V65" s="62"/>
      <c r="W65" s="41">
        <f>+R65+S65-T65+U65-V65</f>
        <v>0</v>
      </c>
      <c r="X65" s="62"/>
      <c r="Y65" s="62"/>
      <c r="Z65" s="51">
        <f>+X65-Y65</f>
        <v>0</v>
      </c>
      <c r="AA65" s="62"/>
      <c r="AB65" s="62"/>
      <c r="AC65" s="51">
        <f>+AA65-AB65</f>
        <v>0</v>
      </c>
      <c r="AD65" s="62"/>
      <c r="AE65" s="62"/>
      <c r="AF65" s="62"/>
      <c r="AG65" s="62"/>
      <c r="AH65" s="52">
        <f>+AF65-AG65</f>
        <v>0</v>
      </c>
      <c r="AI65" s="53"/>
      <c r="AJ65" s="63">
        <f t="shared" si="16"/>
        <v>0</v>
      </c>
      <c r="AK65" s="64">
        <f t="shared" si="21"/>
        <v>0</v>
      </c>
      <c r="AL65" s="65">
        <f t="shared" si="22"/>
        <v>0</v>
      </c>
      <c r="AM65" s="64">
        <f t="shared" si="17"/>
        <v>0</v>
      </c>
      <c r="AN65" s="64">
        <f t="shared" si="18"/>
        <v>0</v>
      </c>
      <c r="AO65" s="64">
        <f t="shared" si="23"/>
        <v>0</v>
      </c>
      <c r="AP65" s="66">
        <f t="shared" si="19"/>
        <v>0</v>
      </c>
      <c r="AQ65" s="66">
        <v>0</v>
      </c>
    </row>
    <row r="66" spans="1:43" ht="15" hidden="1">
      <c r="A66" s="55" t="s">
        <v>82</v>
      </c>
      <c r="B66" s="55">
        <v>201</v>
      </c>
      <c r="C66" s="55" t="s">
        <v>115</v>
      </c>
      <c r="D66" s="67" t="s">
        <v>116</v>
      </c>
      <c r="E66" s="87" t="s">
        <v>146</v>
      </c>
      <c r="F66" s="88" t="s">
        <v>147</v>
      </c>
      <c r="G66" s="86" t="s">
        <v>90</v>
      </c>
      <c r="H66" s="86" t="s">
        <v>90</v>
      </c>
      <c r="I66" s="86" t="s">
        <v>90</v>
      </c>
      <c r="J66" s="59" t="s">
        <v>87</v>
      </c>
      <c r="K66" s="59">
        <v>173</v>
      </c>
      <c r="L66" s="60"/>
      <c r="M66" s="70" t="s">
        <v>119</v>
      </c>
      <c r="N66" s="70" t="s">
        <v>109</v>
      </c>
      <c r="O66" s="70" t="s">
        <v>110</v>
      </c>
      <c r="P66" s="70" t="s">
        <v>124</v>
      </c>
      <c r="Q66" s="70" t="s">
        <v>125</v>
      </c>
      <c r="R66" s="62"/>
      <c r="S66" s="62"/>
      <c r="T66" s="62"/>
      <c r="U66" s="62"/>
      <c r="V66" s="62"/>
      <c r="W66" s="41">
        <f>+R66+S66-T66+U66-V66</f>
        <v>0</v>
      </c>
      <c r="X66" s="62"/>
      <c r="Y66" s="62"/>
      <c r="Z66" s="51">
        <f>+X66-Y66</f>
        <v>0</v>
      </c>
      <c r="AA66" s="62"/>
      <c r="AB66" s="62"/>
      <c r="AC66" s="51">
        <f>+AA66-AB66</f>
        <v>0</v>
      </c>
      <c r="AD66" s="62"/>
      <c r="AE66" s="62"/>
      <c r="AF66" s="62"/>
      <c r="AG66" s="62"/>
      <c r="AH66" s="52">
        <f>+AF66-AG66</f>
        <v>0</v>
      </c>
      <c r="AI66" s="53"/>
      <c r="AJ66" s="63">
        <f t="shared" si="16"/>
        <v>0</v>
      </c>
      <c r="AK66" s="64">
        <f t="shared" si="21"/>
        <v>0</v>
      </c>
      <c r="AL66" s="65">
        <f t="shared" si="22"/>
        <v>0</v>
      </c>
      <c r="AM66" s="64">
        <f t="shared" si="17"/>
        <v>0</v>
      </c>
      <c r="AN66" s="64">
        <f t="shared" si="18"/>
        <v>0</v>
      </c>
      <c r="AO66" s="64">
        <f t="shared" si="23"/>
        <v>0</v>
      </c>
      <c r="AP66" s="66">
        <f t="shared" si="19"/>
        <v>0</v>
      </c>
      <c r="AQ66" s="66">
        <v>0</v>
      </c>
    </row>
    <row r="67" spans="1:43" ht="15">
      <c r="A67" s="79"/>
      <c r="B67" s="79"/>
      <c r="C67" s="79"/>
      <c r="D67" s="79"/>
      <c r="E67" s="57"/>
      <c r="F67" s="58"/>
      <c r="G67" s="90"/>
      <c r="H67" s="90"/>
      <c r="I67" s="90"/>
      <c r="J67" s="90"/>
      <c r="K67" s="90"/>
      <c r="L67" s="80"/>
      <c r="M67" s="91"/>
      <c r="N67" s="91"/>
      <c r="O67" s="91"/>
      <c r="P67" s="91"/>
      <c r="Q67" s="91"/>
      <c r="R67" s="71"/>
      <c r="S67" s="71"/>
      <c r="T67" s="71"/>
      <c r="U67" s="71"/>
      <c r="V67" s="71"/>
      <c r="W67" s="71"/>
      <c r="X67" s="71"/>
      <c r="Y67" s="71"/>
      <c r="Z67" s="71"/>
      <c r="AA67" s="71"/>
      <c r="AB67" s="71"/>
      <c r="AC67" s="71"/>
      <c r="AD67" s="71"/>
      <c r="AE67" s="71"/>
      <c r="AF67" s="71"/>
      <c r="AG67" s="71"/>
      <c r="AH67" s="73"/>
      <c r="AI67" s="74"/>
      <c r="AJ67" s="64"/>
      <c r="AK67" s="64"/>
      <c r="AL67" s="64"/>
      <c r="AM67" s="64"/>
      <c r="AN67" s="64"/>
      <c r="AO67" s="64"/>
      <c r="AP67" s="64"/>
      <c r="AQ67" s="64">
        <v>0</v>
      </c>
    </row>
    <row r="68" spans="1:43" ht="15">
      <c r="A68" s="79"/>
      <c r="B68" s="79"/>
      <c r="C68" s="79"/>
      <c r="D68" s="79"/>
      <c r="E68" s="25"/>
      <c r="F68" s="26" t="s">
        <v>148</v>
      </c>
      <c r="G68" s="26"/>
      <c r="H68" s="26"/>
      <c r="I68" s="26"/>
      <c r="J68" s="26"/>
      <c r="K68" s="26"/>
      <c r="L68" s="28">
        <f>+L9+L25</f>
        <v>19716211942</v>
      </c>
      <c r="M68" s="26"/>
      <c r="N68" s="26"/>
      <c r="O68" s="26"/>
      <c r="P68" s="26"/>
      <c r="Q68" s="26"/>
      <c r="R68" s="29">
        <f aca="true" t="shared" si="40" ref="R68:AH68">+R9+R25</f>
        <v>0</v>
      </c>
      <c r="S68" s="29">
        <f t="shared" si="40"/>
        <v>0</v>
      </c>
      <c r="T68" s="29">
        <f t="shared" si="40"/>
        <v>0</v>
      </c>
      <c r="U68" s="29">
        <f t="shared" si="40"/>
        <v>0</v>
      </c>
      <c r="V68" s="29">
        <f t="shared" si="40"/>
        <v>0</v>
      </c>
      <c r="W68" s="29">
        <f t="shared" si="40"/>
        <v>0</v>
      </c>
      <c r="X68" s="29">
        <f t="shared" si="40"/>
        <v>0</v>
      </c>
      <c r="Y68" s="29">
        <f t="shared" si="40"/>
        <v>0</v>
      </c>
      <c r="Z68" s="29">
        <f t="shared" si="40"/>
        <v>0</v>
      </c>
      <c r="AA68" s="29">
        <f t="shared" si="40"/>
        <v>0</v>
      </c>
      <c r="AB68" s="29">
        <f t="shared" si="40"/>
        <v>0</v>
      </c>
      <c r="AC68" s="29">
        <f t="shared" si="40"/>
        <v>0</v>
      </c>
      <c r="AD68" s="29">
        <f t="shared" si="40"/>
        <v>0</v>
      </c>
      <c r="AE68" s="29">
        <f t="shared" si="40"/>
        <v>0</v>
      </c>
      <c r="AF68" s="29">
        <f t="shared" si="40"/>
        <v>0</v>
      </c>
      <c r="AG68" s="29">
        <f t="shared" si="40"/>
        <v>0</v>
      </c>
      <c r="AH68" s="30">
        <f t="shared" si="40"/>
        <v>0</v>
      </c>
      <c r="AI68" s="31"/>
      <c r="AJ68" s="63">
        <f>+R68+S68+U68-T68-V68-W68</f>
        <v>0</v>
      </c>
      <c r="AK68" s="64">
        <f>+R68+S68-T68+U68-V68-W68</f>
        <v>0</v>
      </c>
      <c r="AL68" s="65">
        <f>+S68+U68-T68-V68-W68+R68</f>
        <v>0</v>
      </c>
      <c r="AM68" s="64">
        <f>IF(AB68&gt;Y68,0,AB68-Y68)</f>
        <v>0</v>
      </c>
      <c r="AN68" s="64">
        <f>+AC68+AB68-AA68</f>
        <v>0</v>
      </c>
      <c r="AO68" s="64">
        <f>+AH68+AG68-AF68</f>
        <v>0</v>
      </c>
      <c r="AP68" s="66">
        <f>IF((AC68&gt;AH68),0,AH68-AC68)</f>
        <v>0</v>
      </c>
      <c r="AQ68" s="66">
        <v>0</v>
      </c>
    </row>
    <row r="69" spans="5:43" ht="15">
      <c r="E69" t="s">
        <v>149</v>
      </c>
      <c r="F69"/>
      <c r="G69"/>
      <c r="H69"/>
      <c r="I69"/>
      <c r="J69"/>
      <c r="K69"/>
      <c r="L69" s="92"/>
      <c r="M69"/>
      <c r="N69"/>
      <c r="O69"/>
      <c r="P69"/>
      <c r="Q69"/>
      <c r="R69" s="92"/>
      <c r="S69" s="92"/>
      <c r="T69" s="92"/>
      <c r="U69" s="92"/>
      <c r="V69" s="92"/>
      <c r="W69" s="92"/>
      <c r="X69" s="92"/>
      <c r="Y69" s="92"/>
      <c r="Z69" s="92"/>
      <c r="AA69" s="92"/>
      <c r="AB69" s="92"/>
      <c r="AC69" s="92"/>
      <c r="AD69" s="92"/>
      <c r="AE69" s="92"/>
      <c r="AF69" s="92"/>
      <c r="AG69" s="92"/>
      <c r="AH69" s="92"/>
      <c r="AI69" s="93"/>
      <c r="AJ69" s="93"/>
      <c r="AK69" s="93"/>
      <c r="AL69" s="93"/>
      <c r="AM69" s="93"/>
      <c r="AN69" s="93"/>
      <c r="AO69" s="93"/>
      <c r="AP69" s="93"/>
      <c r="AQ69" s="93"/>
    </row>
    <row r="70" spans="5:32" ht="15">
      <c r="E70" s="94"/>
      <c r="F70" s="94"/>
      <c r="G70" s="94"/>
      <c r="H70" s="94"/>
      <c r="I70" s="94"/>
      <c r="J70" s="94"/>
      <c r="K70" s="94"/>
      <c r="L70" s="95"/>
      <c r="M70" s="95"/>
      <c r="N70" s="95"/>
      <c r="O70" s="95"/>
      <c r="P70" s="95"/>
      <c r="Q70" s="95"/>
      <c r="R70" s="95"/>
      <c r="U70" s="107"/>
      <c r="V70" s="107"/>
      <c r="AF70" s="96">
        <v>23033770760</v>
      </c>
    </row>
    <row r="71" spans="5:32" ht="15">
      <c r="E71" s="97"/>
      <c r="F71" s="97"/>
      <c r="G71" s="97"/>
      <c r="H71" s="97"/>
      <c r="I71" s="97"/>
      <c r="J71" s="94"/>
      <c r="K71" s="94"/>
      <c r="L71" s="95"/>
      <c r="M71" s="95"/>
      <c r="N71" s="95"/>
      <c r="O71" s="95"/>
      <c r="P71" s="95"/>
      <c r="Q71" s="95"/>
      <c r="R71" s="95"/>
      <c r="U71" s="98"/>
      <c r="V71" s="98"/>
      <c r="AF71" s="96"/>
    </row>
    <row r="72" spans="5:32" ht="15">
      <c r="E72" s="97"/>
      <c r="F72" s="97"/>
      <c r="G72" s="97"/>
      <c r="H72" s="97"/>
      <c r="I72" s="97"/>
      <c r="J72" s="94"/>
      <c r="K72" s="94"/>
      <c r="L72" s="95"/>
      <c r="M72" s="95"/>
      <c r="N72" s="95"/>
      <c r="O72" s="95"/>
      <c r="P72" s="95"/>
      <c r="Q72" s="95"/>
      <c r="R72" s="95"/>
      <c r="U72" s="98"/>
      <c r="V72" s="98"/>
      <c r="AF72" s="96"/>
    </row>
    <row r="73" spans="5:32" ht="15">
      <c r="E73" s="97"/>
      <c r="F73" s="97"/>
      <c r="G73" s="97"/>
      <c r="H73" s="97"/>
      <c r="I73" s="97"/>
      <c r="J73" s="94"/>
      <c r="K73" s="94"/>
      <c r="L73" s="95"/>
      <c r="M73" s="95"/>
      <c r="N73" s="95"/>
      <c r="O73" s="95"/>
      <c r="P73" s="95"/>
      <c r="Q73" s="95"/>
      <c r="R73" s="95"/>
      <c r="U73" s="98"/>
      <c r="V73" s="98"/>
      <c r="AF73" s="96"/>
    </row>
    <row r="74" spans="5:32" ht="15">
      <c r="E74" s="97"/>
      <c r="F74" s="97"/>
      <c r="G74" s="97"/>
      <c r="H74" s="97"/>
      <c r="I74" s="97"/>
      <c r="J74" s="94"/>
      <c r="K74" s="94"/>
      <c r="L74" s="95"/>
      <c r="M74" s="95"/>
      <c r="N74" s="95"/>
      <c r="O74" s="95"/>
      <c r="P74" s="95"/>
      <c r="Q74" s="95"/>
      <c r="R74" s="95"/>
      <c r="U74" s="98"/>
      <c r="V74" s="98"/>
      <c r="AF74" s="96"/>
    </row>
    <row r="75" spans="5:32" ht="15">
      <c r="E75" s="99" t="s">
        <v>150</v>
      </c>
      <c r="F75" s="100"/>
      <c r="G75" s="99"/>
      <c r="H75" s="99"/>
      <c r="I75" s="99"/>
      <c r="J75" s="101"/>
      <c r="K75" s="94"/>
      <c r="L75" s="95"/>
      <c r="M75" s="95"/>
      <c r="N75" s="95"/>
      <c r="O75" s="95"/>
      <c r="P75" s="95"/>
      <c r="Q75" s="95"/>
      <c r="R75" s="95"/>
      <c r="U75" s="98"/>
      <c r="V75" s="98"/>
      <c r="AF75" s="96"/>
    </row>
    <row r="76" spans="5:32" ht="45">
      <c r="E76" s="102" t="s">
        <v>151</v>
      </c>
      <c r="F76" s="100"/>
      <c r="G76" s="99"/>
      <c r="H76" s="99"/>
      <c r="I76" s="99"/>
      <c r="J76" s="101"/>
      <c r="K76" s="94"/>
      <c r="L76" s="95"/>
      <c r="M76" s="95"/>
      <c r="N76" s="95"/>
      <c r="O76" s="95"/>
      <c r="P76" s="95"/>
      <c r="Q76" s="95"/>
      <c r="R76" s="95"/>
      <c r="U76" s="98"/>
      <c r="V76" s="98"/>
      <c r="AF76" s="96"/>
    </row>
    <row r="77" spans="5:32" ht="15">
      <c r="E77" s="95"/>
      <c r="F77" s="95"/>
      <c r="G77" s="95"/>
      <c r="H77" s="95"/>
      <c r="I77" s="95"/>
      <c r="J77" s="95"/>
      <c r="K77" s="95"/>
      <c r="L77" s="95"/>
      <c r="M77" s="95"/>
      <c r="N77" s="95"/>
      <c r="O77" s="95"/>
      <c r="P77" s="95"/>
      <c r="Q77" s="95"/>
      <c r="R77" s="95"/>
      <c r="U77" s="98"/>
      <c r="V77" s="98"/>
      <c r="AF77" s="96"/>
    </row>
    <row r="78" spans="5:18" ht="15">
      <c r="E78" s="95"/>
      <c r="F78" s="95"/>
      <c r="G78" s="95"/>
      <c r="H78" s="95"/>
      <c r="I78" s="95"/>
      <c r="J78" s="95"/>
      <c r="K78" s="95"/>
      <c r="L78" s="95"/>
      <c r="M78" s="95"/>
      <c r="N78" s="95"/>
      <c r="O78" s="95"/>
      <c r="P78" s="95"/>
      <c r="Q78" s="95"/>
      <c r="R78" s="95"/>
    </row>
    <row r="79" ht="15">
      <c r="E79" s="103" t="s">
        <v>152</v>
      </c>
    </row>
    <row r="80" ht="15">
      <c r="E80" s="1" t="s">
        <v>153</v>
      </c>
    </row>
    <row r="81" ht="15">
      <c r="E81" s="1" t="s">
        <v>154</v>
      </c>
    </row>
    <row r="82" ht="15">
      <c r="E82" s="1" t="s">
        <v>155</v>
      </c>
    </row>
    <row r="83" ht="15">
      <c r="E83" s="1" t="s">
        <v>156</v>
      </c>
    </row>
    <row r="84" ht="15">
      <c r="E84" s="1" t="s">
        <v>157</v>
      </c>
    </row>
    <row r="85" ht="15">
      <c r="E85" s="1" t="s">
        <v>158</v>
      </c>
    </row>
    <row r="86" ht="15">
      <c r="E86" s="1" t="s">
        <v>159</v>
      </c>
    </row>
    <row r="87" ht="15">
      <c r="E87" s="54" t="s">
        <v>160</v>
      </c>
    </row>
    <row r="88" ht="15">
      <c r="E88" s="1" t="s">
        <v>161</v>
      </c>
    </row>
    <row r="89" ht="15">
      <c r="E89" s="1" t="s">
        <v>162</v>
      </c>
    </row>
    <row r="90" ht="15">
      <c r="E90" s="1" t="s">
        <v>163</v>
      </c>
    </row>
    <row r="91" ht="15">
      <c r="E91" s="1" t="s">
        <v>164</v>
      </c>
    </row>
    <row r="92" ht="15">
      <c r="E92" s="1" t="s">
        <v>165</v>
      </c>
    </row>
    <row r="93" ht="15">
      <c r="E93" s="1" t="s">
        <v>166</v>
      </c>
    </row>
    <row r="94" ht="15">
      <c r="E94" s="1" t="s">
        <v>167</v>
      </c>
    </row>
    <row r="95" ht="15">
      <c r="E95" s="1" t="s">
        <v>168</v>
      </c>
    </row>
    <row r="96" ht="15">
      <c r="E96" s="1" t="s">
        <v>169</v>
      </c>
    </row>
    <row r="97" ht="15">
      <c r="E97" s="1" t="s">
        <v>170</v>
      </c>
    </row>
    <row r="98" ht="15">
      <c r="E98" s="1" t="s">
        <v>171</v>
      </c>
    </row>
    <row r="99" ht="15">
      <c r="E99" s="1" t="s">
        <v>172</v>
      </c>
    </row>
    <row r="100" ht="15">
      <c r="E100" s="1" t="s">
        <v>173</v>
      </c>
    </row>
    <row r="101" ht="15">
      <c r="E101" s="89" t="s">
        <v>174</v>
      </c>
    </row>
    <row r="102" ht="15">
      <c r="E102" s="1" t="s">
        <v>175</v>
      </c>
    </row>
    <row r="103" ht="15">
      <c r="E103" s="1" t="s">
        <v>176</v>
      </c>
    </row>
    <row r="104" ht="15">
      <c r="E104" s="89" t="s">
        <v>177</v>
      </c>
    </row>
    <row r="105" ht="15">
      <c r="E105" s="1" t="s">
        <v>178</v>
      </c>
    </row>
    <row r="106" ht="15">
      <c r="E106" s="1" t="s">
        <v>179</v>
      </c>
    </row>
    <row r="107" ht="15">
      <c r="E107" s="1" t="s">
        <v>180</v>
      </c>
    </row>
    <row r="108" ht="15">
      <c r="E108" s="1" t="s">
        <v>181</v>
      </c>
    </row>
    <row r="109" ht="15">
      <c r="E109" s="89" t="s">
        <v>182</v>
      </c>
    </row>
    <row r="110" ht="15">
      <c r="E110" s="1" t="s">
        <v>183</v>
      </c>
    </row>
    <row r="111" ht="21" customHeight="1">
      <c r="E111" s="1" t="s">
        <v>184</v>
      </c>
    </row>
    <row r="112" ht="15">
      <c r="E112" s="89" t="s">
        <v>185</v>
      </c>
    </row>
  </sheetData>
  <sheetProtection password="CADA" sheet="1" formatColumns="0"/>
  <autoFilter ref="A7:AP69"/>
  <mergeCells count="2">
    <mergeCell ref="M6:Q6"/>
    <mergeCell ref="U70:V70"/>
  </mergeCells>
  <conditionalFormatting sqref="U70:V77">
    <cfRule type="expression" priority="7" dxfId="0" stopIfTrue="1">
      <formula>$U$68&lt;&gt;$V$68</formula>
    </cfRule>
  </conditionalFormatting>
  <conditionalFormatting sqref="R19">
    <cfRule type="expression" priority="4" dxfId="2" stopIfTrue="1">
      <formula>$R$19=0</formula>
    </cfRule>
    <cfRule type="expression" priority="5" dxfId="1" stopIfTrue="1">
      <formula>$R$19&lt;$L$19</formula>
    </cfRule>
    <cfRule type="expression" priority="6" dxfId="0" stopIfTrue="1">
      <formula>$R$19&gt;$L$19</formula>
    </cfRule>
  </conditionalFormatting>
  <conditionalFormatting sqref="R26">
    <cfRule type="expression" priority="1" dxfId="2" stopIfTrue="1">
      <formula>$R$26=0</formula>
    </cfRule>
    <cfRule type="expression" priority="2" dxfId="1" stopIfTrue="1">
      <formula>$R$26&lt;$L$26</formula>
    </cfRule>
    <cfRule type="expression" priority="3" dxfId="0" stopIfTrue="1">
      <formula>$R$26&gt;$L$26</formula>
    </cfRule>
  </conditionalFormatting>
  <printOptions/>
  <pageMargins left="0.7" right="0.7" top="0.75" bottom="0.75" header="0.3" footer="0.3"/>
  <pageSetup horizontalDpi="600" verticalDpi="600" orientation="landscape" paperSize="11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2012-04-11T22:13:10Z</dcterms:created>
  <dcterms:modified xsi:type="dcterms:W3CDTF">2013-12-02T16:06:40Z</dcterms:modified>
  <cp:category/>
  <cp:version/>
  <cp:contentType/>
  <cp:contentStatus/>
</cp:coreProperties>
</file>