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pcadvms03.shd.gov.co\Compras SHD\Informes y respuestas\Concejo\2022\Proposiciones\proposición_195\anexos proposición 195\"/>
    </mc:Choice>
  </mc:AlternateContent>
  <xr:revisionPtr revIDLastSave="0" documentId="8_{DBAA6EF5-D510-41CD-9100-58242B89AAA4}" xr6:coauthVersionLast="47" xr6:coauthVersionMax="47" xr10:uidLastSave="{00000000-0000-0000-0000-000000000000}"/>
  <bookViews>
    <workbookView xWindow="-120" yWindow="-120" windowWidth="24240" windowHeight="13140" activeTab="3" xr2:uid="{3E679CA4-268A-4E83-884C-9047EAB2266E}"/>
  </bookViews>
  <sheets>
    <sheet name="Punto 1" sheetId="1" r:id="rId1"/>
    <sheet name="Punto 2" sheetId="2" r:id="rId2"/>
    <sheet name="Punto 5" sheetId="4" r:id="rId3"/>
    <sheet name="Punto 6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3" l="1"/>
  <c r="F61" i="3"/>
  <c r="E61" i="3"/>
  <c r="P42" i="3" l="1"/>
  <c r="O42" i="3"/>
  <c r="N42" i="3"/>
  <c r="M42" i="3"/>
  <c r="J42" i="3"/>
  <c r="I42" i="3"/>
  <c r="H42" i="3"/>
  <c r="F42" i="3"/>
  <c r="E42" i="3"/>
  <c r="K41" i="3"/>
  <c r="K42" i="3" s="1"/>
  <c r="I41" i="3"/>
  <c r="G41" i="3"/>
  <c r="G42" i="3" s="1"/>
  <c r="L40" i="3"/>
  <c r="L42" i="3" s="1"/>
  <c r="P23" i="3"/>
  <c r="O23" i="3"/>
  <c r="N23" i="3"/>
  <c r="M23" i="3"/>
  <c r="L23" i="3"/>
  <c r="K23" i="3"/>
  <c r="I23" i="3"/>
  <c r="H23" i="3"/>
  <c r="G23" i="3"/>
  <c r="F23" i="3"/>
  <c r="E23" i="3"/>
  <c r="J13" i="3"/>
  <c r="J23" i="3" s="1"/>
</calcChain>
</file>

<file path=xl/sharedStrings.xml><?xml version="1.0" encoding="utf-8"?>
<sst xmlns="http://schemas.openxmlformats.org/spreadsheetml/2006/main" count="269" uniqueCount="112">
  <si>
    <t>No.</t>
  </si>
  <si>
    <t>Clase</t>
  </si>
  <si>
    <t>Marca</t>
  </si>
  <si>
    <t>Placas</t>
  </si>
  <si>
    <t>Modelo</t>
  </si>
  <si>
    <t>Camioneta</t>
  </si>
  <si>
    <t>FORD</t>
  </si>
  <si>
    <t>OLN 008</t>
  </si>
  <si>
    <t>OLN 009</t>
  </si>
  <si>
    <t>OLN 010</t>
  </si>
  <si>
    <t>Automovil</t>
  </si>
  <si>
    <t>NISSAN</t>
  </si>
  <si>
    <t>OLN 035</t>
  </si>
  <si>
    <t>OLN 036</t>
  </si>
  <si>
    <t>OLN 037</t>
  </si>
  <si>
    <t>OLN 038</t>
  </si>
  <si>
    <t>OLN 039</t>
  </si>
  <si>
    <t>OLN 040</t>
  </si>
  <si>
    <t>OLN 041</t>
  </si>
  <si>
    <t>OLN 042</t>
  </si>
  <si>
    <t>OLN 043</t>
  </si>
  <si>
    <t>OLN 044</t>
  </si>
  <si>
    <t>OLN 045</t>
  </si>
  <si>
    <t>OLN 046</t>
  </si>
  <si>
    <t>MITSUBISHI</t>
  </si>
  <si>
    <t>OCK 387</t>
  </si>
  <si>
    <t>Anexo Proposicion 195 / 2022</t>
  </si>
  <si>
    <t xml:space="preserve">Dependencia Asignada </t>
  </si>
  <si>
    <t>Vigencia SOAT</t>
  </si>
  <si>
    <t xml:space="preserve">Costo Mantenimiento Preventivo </t>
  </si>
  <si>
    <t xml:space="preserve">Costo Mantenimiento Correctivo </t>
  </si>
  <si>
    <t>Despacho del Subsecretario Técnico</t>
  </si>
  <si>
    <t>Despacho del Subsecretario General</t>
  </si>
  <si>
    <t>Despacho del Secretario Distrital de Hacienda</t>
  </si>
  <si>
    <t>Despacho del Director Distrital de Cobro</t>
  </si>
  <si>
    <t>Despacho del Director de Impuestos de Bogotá</t>
  </si>
  <si>
    <t>Despacho del Tesorero Distrital</t>
  </si>
  <si>
    <t>Despacho del Director de Estadísticas y Estudios Fiscales</t>
  </si>
  <si>
    <t>Despacho del Director Distrital de Crédito Público</t>
  </si>
  <si>
    <t>Despacho del Director de Informática y Tecnología</t>
  </si>
  <si>
    <t>Despacho del Director de Gestión Corporativa</t>
  </si>
  <si>
    <t>Despacho del Director Distrital de Contabilidad</t>
  </si>
  <si>
    <t>Despacho del Director Distrital de Presupuesto</t>
  </si>
  <si>
    <t>Despacho del Director Jurídico</t>
  </si>
  <si>
    <t>Subdirección Administrativa y Financiera / Transporte de Carga</t>
  </si>
  <si>
    <t>Subdirección Administrativa y Financiera / Transporte de Personas</t>
  </si>
  <si>
    <t>Vigencia Póliza Seguro de Automóviles</t>
  </si>
  <si>
    <t xml:space="preserve">Punto 1. </t>
  </si>
  <si>
    <t xml:space="preserve"> </t>
  </si>
  <si>
    <t>Juan Mauricio Ramirez Cortes</t>
  </si>
  <si>
    <t>Secretario de Despacho</t>
  </si>
  <si>
    <t>Juan Carlos Thomas Bohórquez</t>
  </si>
  <si>
    <t>Subsecretario de Despacho</t>
  </si>
  <si>
    <t>Martha Cecilia Garcia Buitrago</t>
  </si>
  <si>
    <t>Director Técnico</t>
  </si>
  <si>
    <t>Orlando Valbuena Gomez</t>
  </si>
  <si>
    <t>Marcela Victoria Hernandez Romero</t>
  </si>
  <si>
    <t>Sandra del Pilar Narvaez Castillo</t>
  </si>
  <si>
    <t>Tesorero Distrital</t>
  </si>
  <si>
    <t>Jose Roberto Acosta Ramos</t>
  </si>
  <si>
    <t>Oscar Enrique Guzman  Silva</t>
  </si>
  <si>
    <t>Diana Consuelo Blanco Garzon</t>
  </si>
  <si>
    <t>Gerson Granados Villamil</t>
  </si>
  <si>
    <t>Gina Paola Soto Chinchilla</t>
  </si>
  <si>
    <t>Leonardo Arturo Pazos Galindo</t>
  </si>
  <si>
    <t>Pablo Fernando Verastegui Niño</t>
  </si>
  <si>
    <t xml:space="preserve">Directivo </t>
  </si>
  <si>
    <t xml:space="preserve">Cargo </t>
  </si>
  <si>
    <t xml:space="preserve">Dependencia </t>
  </si>
  <si>
    <t>SECRETARIA DISTRITAL DE HACIENDA</t>
  </si>
  <si>
    <t xml:space="preserve">PARQUE AUTOMOTOR </t>
  </si>
  <si>
    <t>Funcionario  que lo utiliza</t>
  </si>
  <si>
    <t>Nivel Jerárquico</t>
  </si>
  <si>
    <t xml:space="preserve">ASIGNACION PARQUE AUTOMOTOR </t>
  </si>
  <si>
    <t>Abril</t>
  </si>
  <si>
    <t>Mayo</t>
  </si>
  <si>
    <t>Junio</t>
  </si>
  <si>
    <t>Julio</t>
  </si>
  <si>
    <t>Octubre</t>
  </si>
  <si>
    <t>Noviembre</t>
  </si>
  <si>
    <t xml:space="preserve">CONSUMO DE COMBUSTIBLE </t>
  </si>
  <si>
    <t xml:space="preserve">PLACA </t>
  </si>
  <si>
    <t>Enero</t>
  </si>
  <si>
    <t>Febrero</t>
  </si>
  <si>
    <t>Marzo</t>
  </si>
  <si>
    <t>Agosto</t>
  </si>
  <si>
    <t>Septiembre</t>
  </si>
  <si>
    <t>Diciembre</t>
  </si>
  <si>
    <t xml:space="preserve">Tope Consumo Mensual en galones </t>
  </si>
  <si>
    <t xml:space="preserve">TOTAL MENSUAL </t>
  </si>
  <si>
    <t>Al 12 de Abril</t>
  </si>
  <si>
    <t>Nombres y Apellidos</t>
  </si>
  <si>
    <t>Asignación Básica</t>
  </si>
  <si>
    <t>Fabio Hernando Velandia Bohorquez</t>
  </si>
  <si>
    <t>Carrera Administrativa</t>
  </si>
  <si>
    <t>Carlos Mauricio Malaver Romero</t>
  </si>
  <si>
    <t>Rusberg Angel Cuellar Ramirez</t>
  </si>
  <si>
    <t>Gabriel Mauricio Sandoval Martinez</t>
  </si>
  <si>
    <t>Carrera Administrativa - En Periodo De Prueba</t>
  </si>
  <si>
    <t>Ricardo Barrera Bareño</t>
  </si>
  <si>
    <t>Numael Ardila Puentes</t>
  </si>
  <si>
    <t>Rafael Oswaldo Duran Maldonado</t>
  </si>
  <si>
    <t>Gerardo Augusto Lara Martínez</t>
  </si>
  <si>
    <t>Jimmy Orozco Arenas</t>
  </si>
  <si>
    <t>Jorge Enrique Lopez Ovalle</t>
  </si>
  <si>
    <t>Ismael Antonio Romero Ramos</t>
  </si>
  <si>
    <t>En Provisionalidad</t>
  </si>
  <si>
    <t>Jeison Eduardo Cardenas Chaves</t>
  </si>
  <si>
    <t xml:space="preserve">Tipo de Vinculación </t>
  </si>
  <si>
    <t>Carrera Administrativa -</t>
  </si>
  <si>
    <t xml:space="preserve">Planta de Conductores 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</si>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</sst>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[$-10409]&quot;$&quot;\ #,##0;\(&quot;$&quot;\ #,##0\)"/>
    <numFmt numFmtId="165" formatCode="&quot;$&quot;\ #,##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1" fontId="0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1" fontId="8" fillId="0" borderId="2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1" fontId="8" fillId="0" borderId="2" xfId="1" applyFont="1" applyFill="1" applyBorder="1" applyAlignment="1">
      <alignment vertical="center"/>
    </xf>
    <xf numFmtId="41" fontId="8" fillId="0" borderId="2" xfId="1" applyFont="1" applyFill="1" applyBorder="1" applyAlignment="1">
      <alignment horizontal="center" vertical="center"/>
    </xf>
    <xf numFmtId="164" fontId="14" fillId="0" borderId="2" xfId="0" applyNumberFormat="1" applyFont="1" applyBorder="1" applyAlignment="1" applyProtection="1">
      <alignment vertical="top" wrapText="1" readingOrder="1"/>
      <protection locked="0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2" xfId="0" applyNumberFormat="1" applyFont="1" applyBorder="1"/>
    <xf numFmtId="0" fontId="7" fillId="0" borderId="0" xfId="0" applyFont="1"/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165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2C0BC-B67A-41CC-B370-CE2B6EFAC6A6}">
  <dimension ref="B2:K30"/>
  <sheetViews>
    <sheetView showGridLines="0" workbookViewId="0">
      <selection activeCell="E6" sqref="E6"/>
    </sheetView>
  </sheetViews>
  <sheetFormatPr baseColWidth="10" defaultRowHeight="15" x14ac:dyDescent="0.25"/>
  <cols>
    <col min="7" max="7" width="29" customWidth="1"/>
    <col min="8" max="8" width="13.28515625" style="9" customWidth="1"/>
    <col min="9" max="9" width="12.5703125" customWidth="1"/>
    <col min="10" max="11" width="20.42578125" customWidth="1"/>
  </cols>
  <sheetData>
    <row r="2" spans="2:11" ht="18.75" x14ac:dyDescent="0.3">
      <c r="B2" s="26" t="s">
        <v>26</v>
      </c>
    </row>
    <row r="4" spans="2:11" x14ac:dyDescent="0.25">
      <c r="B4" t="s">
        <v>47</v>
      </c>
    </row>
    <row r="6" spans="2:11" ht="15.75" thickBot="1" x14ac:dyDescent="0.3"/>
    <row r="7" spans="2:11" ht="16.5" thickTop="1" thickBot="1" x14ac:dyDescent="0.3">
      <c r="B7" s="32" t="s">
        <v>69</v>
      </c>
      <c r="C7" s="33"/>
      <c r="D7" s="33"/>
      <c r="E7" s="33"/>
      <c r="F7" s="33"/>
      <c r="G7" s="33"/>
      <c r="H7" s="33"/>
      <c r="I7" s="33"/>
      <c r="J7" s="33"/>
      <c r="K7" s="34"/>
    </row>
    <row r="8" spans="2:11" ht="16.5" thickTop="1" thickBot="1" x14ac:dyDescent="0.3">
      <c r="B8" s="32" t="s">
        <v>70</v>
      </c>
      <c r="C8" s="33"/>
      <c r="D8" s="33"/>
      <c r="E8" s="33"/>
      <c r="F8" s="33"/>
      <c r="G8" s="33"/>
      <c r="H8" s="33"/>
      <c r="I8" s="33"/>
      <c r="J8" s="33"/>
      <c r="K8" s="34"/>
    </row>
    <row r="9" spans="2:11" s="6" customFormat="1" ht="37.5" customHeight="1" thickTop="1" thickBot="1" x14ac:dyDescent="0.3">
      <c r="B9" s="5" t="s">
        <v>0</v>
      </c>
      <c r="C9" s="5" t="s">
        <v>3</v>
      </c>
      <c r="D9" s="5" t="s">
        <v>4</v>
      </c>
      <c r="E9" s="5" t="s">
        <v>2</v>
      </c>
      <c r="F9" s="5" t="s">
        <v>1</v>
      </c>
      <c r="G9" s="5" t="s">
        <v>27</v>
      </c>
      <c r="H9" s="5" t="s">
        <v>28</v>
      </c>
      <c r="I9" s="11" t="s">
        <v>46</v>
      </c>
      <c r="J9" s="5" t="s">
        <v>29</v>
      </c>
      <c r="K9" s="5" t="s">
        <v>30</v>
      </c>
    </row>
    <row r="10" spans="2:11" ht="24.75" thickTop="1" x14ac:dyDescent="0.25">
      <c r="B10" s="1">
        <v>1</v>
      </c>
      <c r="C10" s="4" t="s">
        <v>7</v>
      </c>
      <c r="D10" s="1">
        <v>2018</v>
      </c>
      <c r="E10" s="3" t="s">
        <v>6</v>
      </c>
      <c r="F10" s="2" t="s">
        <v>5</v>
      </c>
      <c r="G10" s="7" t="s">
        <v>31</v>
      </c>
      <c r="H10" s="10">
        <v>44957</v>
      </c>
      <c r="I10" s="10">
        <v>44874</v>
      </c>
      <c r="J10" s="12">
        <v>733245</v>
      </c>
      <c r="K10" s="12">
        <v>0</v>
      </c>
    </row>
    <row r="11" spans="2:11" ht="24" x14ac:dyDescent="0.25">
      <c r="B11" s="1">
        <v>2</v>
      </c>
      <c r="C11" s="4" t="s">
        <v>8</v>
      </c>
      <c r="D11" s="1">
        <v>2018</v>
      </c>
      <c r="E11" s="3" t="s">
        <v>6</v>
      </c>
      <c r="F11" s="2" t="s">
        <v>5</v>
      </c>
      <c r="G11" s="8" t="s">
        <v>32</v>
      </c>
      <c r="H11" s="10">
        <v>44957</v>
      </c>
      <c r="I11" s="10">
        <v>44874</v>
      </c>
      <c r="J11" s="12">
        <v>1479263</v>
      </c>
      <c r="K11" s="12">
        <v>658835</v>
      </c>
    </row>
    <row r="12" spans="2:11" ht="24" x14ac:dyDescent="0.25">
      <c r="B12" s="1">
        <v>3</v>
      </c>
      <c r="C12" s="4" t="s">
        <v>9</v>
      </c>
      <c r="D12" s="1">
        <v>2018</v>
      </c>
      <c r="E12" s="3" t="s">
        <v>6</v>
      </c>
      <c r="F12" s="2" t="s">
        <v>5</v>
      </c>
      <c r="G12" s="8" t="s">
        <v>33</v>
      </c>
      <c r="H12" s="10">
        <v>44957</v>
      </c>
      <c r="I12" s="10">
        <v>44874</v>
      </c>
      <c r="J12" s="12">
        <v>3345199</v>
      </c>
      <c r="K12" s="12"/>
    </row>
    <row r="13" spans="2:11" ht="16.5" x14ac:dyDescent="0.25">
      <c r="B13" s="1">
        <v>4</v>
      </c>
      <c r="C13" s="4" t="s">
        <v>12</v>
      </c>
      <c r="D13" s="1">
        <v>2018</v>
      </c>
      <c r="E13" s="3" t="s">
        <v>11</v>
      </c>
      <c r="F13" s="2" t="s">
        <v>10</v>
      </c>
      <c r="G13" s="8" t="s">
        <v>36</v>
      </c>
      <c r="H13" s="10">
        <v>44957</v>
      </c>
      <c r="I13" s="10">
        <v>44874</v>
      </c>
      <c r="J13" s="12">
        <v>1944468</v>
      </c>
      <c r="K13" s="12"/>
    </row>
    <row r="14" spans="2:11" ht="24" x14ac:dyDescent="0.25">
      <c r="B14" s="1">
        <v>5</v>
      </c>
      <c r="C14" s="4" t="s">
        <v>13</v>
      </c>
      <c r="D14" s="1">
        <v>2018</v>
      </c>
      <c r="E14" s="3" t="s">
        <v>11</v>
      </c>
      <c r="F14" s="2" t="s">
        <v>10</v>
      </c>
      <c r="G14" s="8" t="s">
        <v>39</v>
      </c>
      <c r="H14" s="10">
        <v>44957</v>
      </c>
      <c r="I14" s="10">
        <v>44874</v>
      </c>
      <c r="J14" s="12">
        <v>667647</v>
      </c>
      <c r="K14" s="12"/>
    </row>
    <row r="15" spans="2:11" ht="24" x14ac:dyDescent="0.25">
      <c r="B15" s="1">
        <v>6</v>
      </c>
      <c r="C15" s="4" t="s">
        <v>14</v>
      </c>
      <c r="D15" s="1">
        <v>2018</v>
      </c>
      <c r="E15" s="3" t="s">
        <v>11</v>
      </c>
      <c r="F15" s="2" t="s">
        <v>10</v>
      </c>
      <c r="G15" s="8" t="s">
        <v>37</v>
      </c>
      <c r="H15" s="10">
        <v>44957</v>
      </c>
      <c r="I15" s="10">
        <v>44874</v>
      </c>
      <c r="J15" s="12">
        <v>1267417</v>
      </c>
      <c r="K15" s="12">
        <v>334496</v>
      </c>
    </row>
    <row r="16" spans="2:11" ht="24" x14ac:dyDescent="0.25">
      <c r="B16" s="1">
        <v>7</v>
      </c>
      <c r="C16" s="4" t="s">
        <v>15</v>
      </c>
      <c r="D16" s="1">
        <v>2018</v>
      </c>
      <c r="E16" s="3" t="s">
        <v>11</v>
      </c>
      <c r="F16" s="2" t="s">
        <v>10</v>
      </c>
      <c r="G16" s="8" t="s">
        <v>42</v>
      </c>
      <c r="H16" s="10">
        <v>44957</v>
      </c>
      <c r="I16" s="10">
        <v>44874</v>
      </c>
      <c r="J16" s="12">
        <v>1486543</v>
      </c>
      <c r="K16" s="12"/>
    </row>
    <row r="17" spans="2:11" ht="36" x14ac:dyDescent="0.25">
      <c r="B17" s="1">
        <v>8</v>
      </c>
      <c r="C17" s="4" t="s">
        <v>16</v>
      </c>
      <c r="D17" s="1">
        <v>2018</v>
      </c>
      <c r="E17" s="3" t="s">
        <v>11</v>
      </c>
      <c r="F17" s="2" t="s">
        <v>10</v>
      </c>
      <c r="G17" s="8" t="s">
        <v>45</v>
      </c>
      <c r="H17" s="10">
        <v>44957</v>
      </c>
      <c r="I17" s="10">
        <v>44874</v>
      </c>
      <c r="J17" s="12">
        <v>1815634</v>
      </c>
      <c r="K17" s="12"/>
    </row>
    <row r="18" spans="2:11" ht="24" x14ac:dyDescent="0.25">
      <c r="B18" s="1">
        <v>9</v>
      </c>
      <c r="C18" s="4" t="s">
        <v>17</v>
      </c>
      <c r="D18" s="1">
        <v>2018</v>
      </c>
      <c r="E18" s="3" t="s">
        <v>11</v>
      </c>
      <c r="F18" s="2" t="s">
        <v>5</v>
      </c>
      <c r="G18" s="8" t="s">
        <v>44</v>
      </c>
      <c r="H18" s="10">
        <v>44957</v>
      </c>
      <c r="I18" s="10">
        <v>44874</v>
      </c>
      <c r="J18" s="12">
        <v>1794669</v>
      </c>
      <c r="K18" s="12"/>
    </row>
    <row r="19" spans="2:11" ht="24" x14ac:dyDescent="0.25">
      <c r="B19" s="1">
        <v>10</v>
      </c>
      <c r="C19" s="4" t="s">
        <v>18</v>
      </c>
      <c r="D19" s="1">
        <v>2018</v>
      </c>
      <c r="E19" s="3" t="s">
        <v>11</v>
      </c>
      <c r="F19" s="2" t="s">
        <v>10</v>
      </c>
      <c r="G19" s="8" t="s">
        <v>35</v>
      </c>
      <c r="H19" s="10">
        <v>44957</v>
      </c>
      <c r="I19" s="10">
        <v>44874</v>
      </c>
      <c r="J19" s="12">
        <v>426431</v>
      </c>
      <c r="K19" s="12">
        <v>491671</v>
      </c>
    </row>
    <row r="20" spans="2:11" ht="24" x14ac:dyDescent="0.25">
      <c r="B20" s="1">
        <v>11</v>
      </c>
      <c r="C20" s="4" t="s">
        <v>19</v>
      </c>
      <c r="D20" s="1">
        <v>2018</v>
      </c>
      <c r="E20" s="3" t="s">
        <v>11</v>
      </c>
      <c r="F20" s="2" t="s">
        <v>10</v>
      </c>
      <c r="G20" s="8" t="s">
        <v>40</v>
      </c>
      <c r="H20" s="10">
        <v>44957</v>
      </c>
      <c r="I20" s="10">
        <v>44874</v>
      </c>
      <c r="J20" s="12">
        <v>1788764</v>
      </c>
      <c r="K20" s="12"/>
    </row>
    <row r="21" spans="2:11" ht="24" x14ac:dyDescent="0.25">
      <c r="B21" s="1">
        <v>12</v>
      </c>
      <c r="C21" s="4" t="s">
        <v>20</v>
      </c>
      <c r="D21" s="1">
        <v>2018</v>
      </c>
      <c r="E21" s="3" t="s">
        <v>11</v>
      </c>
      <c r="F21" s="2" t="s">
        <v>10</v>
      </c>
      <c r="G21" s="8" t="s">
        <v>41</v>
      </c>
      <c r="H21" s="10">
        <v>44957</v>
      </c>
      <c r="I21" s="10">
        <v>44874</v>
      </c>
      <c r="J21" s="12">
        <v>630154</v>
      </c>
      <c r="K21" s="12"/>
    </row>
    <row r="22" spans="2:11" ht="24" x14ac:dyDescent="0.25">
      <c r="B22" s="1">
        <v>13</v>
      </c>
      <c r="C22" s="4" t="s">
        <v>21</v>
      </c>
      <c r="D22" s="1">
        <v>2018</v>
      </c>
      <c r="E22" s="3" t="s">
        <v>11</v>
      </c>
      <c r="F22" s="2" t="s">
        <v>10</v>
      </c>
      <c r="G22" s="8" t="s">
        <v>38</v>
      </c>
      <c r="H22" s="10">
        <v>44957</v>
      </c>
      <c r="I22" s="10">
        <v>44874</v>
      </c>
      <c r="J22" s="12">
        <v>2988545</v>
      </c>
      <c r="K22" s="12"/>
    </row>
    <row r="23" spans="2:11" ht="24" x14ac:dyDescent="0.25">
      <c r="B23" s="1">
        <v>14</v>
      </c>
      <c r="C23" s="4" t="s">
        <v>22</v>
      </c>
      <c r="D23" s="1">
        <v>2018</v>
      </c>
      <c r="E23" s="3" t="s">
        <v>11</v>
      </c>
      <c r="F23" s="2" t="s">
        <v>10</v>
      </c>
      <c r="G23" s="8" t="s">
        <v>34</v>
      </c>
      <c r="H23" s="10">
        <v>44957</v>
      </c>
      <c r="I23" s="10">
        <v>44874</v>
      </c>
      <c r="J23" s="12">
        <v>1084377</v>
      </c>
      <c r="K23" s="12"/>
    </row>
    <row r="24" spans="2:11" ht="16.5" x14ac:dyDescent="0.25">
      <c r="B24" s="1">
        <v>15</v>
      </c>
      <c r="C24" s="4" t="s">
        <v>23</v>
      </c>
      <c r="D24" s="1">
        <v>2018</v>
      </c>
      <c r="E24" s="3" t="s">
        <v>11</v>
      </c>
      <c r="F24" s="2" t="s">
        <v>10</v>
      </c>
      <c r="G24" s="8" t="s">
        <v>43</v>
      </c>
      <c r="H24" s="10">
        <v>44957</v>
      </c>
      <c r="I24" s="10">
        <v>44874</v>
      </c>
      <c r="J24" s="12">
        <v>284871</v>
      </c>
      <c r="K24" s="12"/>
    </row>
    <row r="25" spans="2:11" ht="24" x14ac:dyDescent="0.25">
      <c r="B25" s="1">
        <v>16</v>
      </c>
      <c r="C25" s="4" t="s">
        <v>25</v>
      </c>
      <c r="D25" s="1">
        <v>2013</v>
      </c>
      <c r="E25" s="3" t="s">
        <v>24</v>
      </c>
      <c r="F25" s="2" t="s">
        <v>5</v>
      </c>
      <c r="G25" s="8" t="s">
        <v>44</v>
      </c>
      <c r="H25" s="10">
        <v>44957</v>
      </c>
      <c r="I25" s="10">
        <v>44874</v>
      </c>
      <c r="J25" s="12">
        <v>3959734</v>
      </c>
      <c r="K25" s="12"/>
    </row>
    <row r="30" spans="2:11" x14ac:dyDescent="0.25">
      <c r="B30" t="s">
        <v>48</v>
      </c>
    </row>
  </sheetData>
  <mergeCells count="2">
    <mergeCell ref="B7:K7"/>
    <mergeCell ref="B8:K8"/>
  </mergeCells>
  <conditionalFormatting sqref="D16:F25 H16:I25 G19:G20 G22:G24 G14:G16 C10:C25 D10:I15 H12:H25 I10:I25">
    <cfRule type="cellIs" dxfId="10" priority="12" operator="equal">
      <formula>0</formula>
    </cfRule>
  </conditionalFormatting>
  <conditionalFormatting sqref="J10:K25">
    <cfRule type="cellIs" dxfId="9" priority="8" operator="equal">
      <formula>0</formula>
    </cfRule>
  </conditionalFormatting>
  <conditionalFormatting sqref="G21">
    <cfRule type="cellIs" dxfId="8" priority="6" operator="equal">
      <formula>0</formula>
    </cfRule>
  </conditionalFormatting>
  <conditionalFormatting sqref="G17">
    <cfRule type="cellIs" dxfId="7" priority="5" operator="equal">
      <formula>0</formula>
    </cfRule>
  </conditionalFormatting>
  <conditionalFormatting sqref="G25">
    <cfRule type="cellIs" dxfId="6" priority="3" operator="equal">
      <formula>0</formula>
    </cfRule>
  </conditionalFormatting>
  <conditionalFormatting sqref="G18">
    <cfRule type="cellIs" dxfId="5" priority="2" operator="equal">
      <formula>0</formula>
    </cfRule>
  </conditionalFormatting>
  <conditionalFormatting sqref="K10:K25">
    <cfRule type="cellIs" dxfId="4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6736-6BD3-4AC0-B0F2-B59664FED611}">
  <dimension ref="B3:G19"/>
  <sheetViews>
    <sheetView showGridLines="0" workbookViewId="0">
      <selection activeCell="B4" sqref="B4:G5"/>
    </sheetView>
  </sheetViews>
  <sheetFormatPr baseColWidth="10" defaultRowHeight="15" x14ac:dyDescent="0.25"/>
  <cols>
    <col min="4" max="4" width="22" customWidth="1"/>
    <col min="5" max="5" width="13.140625" customWidth="1"/>
    <col min="6" max="7" width="22" customWidth="1"/>
  </cols>
  <sheetData>
    <row r="3" spans="2:7" ht="15.75" thickBot="1" x14ac:dyDescent="0.3"/>
    <row r="4" spans="2:7" ht="16.5" customHeight="1" thickTop="1" thickBot="1" x14ac:dyDescent="0.3">
      <c r="B4" s="32" t="s">
        <v>69</v>
      </c>
      <c r="C4" s="33"/>
      <c r="D4" s="33"/>
      <c r="E4" s="33"/>
      <c r="F4" s="33"/>
      <c r="G4" s="33"/>
    </row>
    <row r="5" spans="2:7" ht="16.5" customHeight="1" thickTop="1" thickBot="1" x14ac:dyDescent="0.3">
      <c r="B5" s="32" t="s">
        <v>73</v>
      </c>
      <c r="C5" s="33"/>
      <c r="D5" s="33"/>
      <c r="E5" s="33"/>
      <c r="F5" s="33"/>
      <c r="G5" s="33"/>
    </row>
    <row r="6" spans="2:7" s="6" customFormat="1" ht="37.5" customHeight="1" thickTop="1" thickBot="1" x14ac:dyDescent="0.3">
      <c r="B6" s="5" t="s">
        <v>0</v>
      </c>
      <c r="C6" s="5" t="s">
        <v>3</v>
      </c>
      <c r="D6" s="5" t="s">
        <v>71</v>
      </c>
      <c r="E6" s="5" t="s">
        <v>72</v>
      </c>
      <c r="F6" s="5" t="s">
        <v>67</v>
      </c>
      <c r="G6" s="5" t="s">
        <v>68</v>
      </c>
    </row>
    <row r="7" spans="2:7" ht="24.75" thickTop="1" x14ac:dyDescent="0.25">
      <c r="B7" s="4">
        <v>1</v>
      </c>
      <c r="C7" s="4" t="s">
        <v>9</v>
      </c>
      <c r="D7" s="8" t="s">
        <v>49</v>
      </c>
      <c r="E7" s="8" t="s">
        <v>66</v>
      </c>
      <c r="F7" s="8" t="s">
        <v>50</v>
      </c>
      <c r="G7" s="8" t="s">
        <v>33</v>
      </c>
    </row>
    <row r="8" spans="2:7" ht="24" x14ac:dyDescent="0.25">
      <c r="B8" s="4">
        <v>2</v>
      </c>
      <c r="C8" s="4" t="s">
        <v>7</v>
      </c>
      <c r="D8" s="8" t="s">
        <v>51</v>
      </c>
      <c r="E8" s="8" t="s">
        <v>66</v>
      </c>
      <c r="F8" s="8" t="s">
        <v>52</v>
      </c>
      <c r="G8" s="8" t="s">
        <v>31</v>
      </c>
    </row>
    <row r="9" spans="2:7" ht="24" x14ac:dyDescent="0.25">
      <c r="B9" s="4">
        <v>3</v>
      </c>
      <c r="C9" s="4" t="s">
        <v>8</v>
      </c>
      <c r="D9" s="8" t="s">
        <v>61</v>
      </c>
      <c r="E9" s="8" t="s">
        <v>66</v>
      </c>
      <c r="F9" s="8" t="s">
        <v>52</v>
      </c>
      <c r="G9" s="8" t="s">
        <v>32</v>
      </c>
    </row>
    <row r="10" spans="2:7" ht="24" x14ac:dyDescent="0.25">
      <c r="B10" s="4">
        <v>4</v>
      </c>
      <c r="C10" s="4" t="s">
        <v>12</v>
      </c>
      <c r="D10" s="8" t="s">
        <v>57</v>
      </c>
      <c r="E10" s="8" t="s">
        <v>66</v>
      </c>
      <c r="F10" s="8" t="s">
        <v>58</v>
      </c>
      <c r="G10" s="8" t="s">
        <v>36</v>
      </c>
    </row>
    <row r="11" spans="2:7" ht="24" x14ac:dyDescent="0.25">
      <c r="B11" s="4">
        <v>5</v>
      </c>
      <c r="C11" s="4" t="s">
        <v>13</v>
      </c>
      <c r="D11" s="8" t="s">
        <v>62</v>
      </c>
      <c r="E11" s="8" t="s">
        <v>66</v>
      </c>
      <c r="F11" s="8" t="s">
        <v>54</v>
      </c>
      <c r="G11" s="8" t="s">
        <v>39</v>
      </c>
    </row>
    <row r="12" spans="2:7" ht="36" x14ac:dyDescent="0.25">
      <c r="B12" s="4">
        <v>6</v>
      </c>
      <c r="C12" s="4" t="s">
        <v>14</v>
      </c>
      <c r="D12" s="8" t="s">
        <v>60</v>
      </c>
      <c r="E12" s="8" t="s">
        <v>66</v>
      </c>
      <c r="F12" s="8" t="s">
        <v>54</v>
      </c>
      <c r="G12" s="8" t="s">
        <v>37</v>
      </c>
    </row>
    <row r="13" spans="2:7" ht="24" x14ac:dyDescent="0.25">
      <c r="B13" s="4">
        <v>7</v>
      </c>
      <c r="C13" s="4" t="s">
        <v>15</v>
      </c>
      <c r="D13" s="8" t="s">
        <v>53</v>
      </c>
      <c r="E13" s="8" t="s">
        <v>66</v>
      </c>
      <c r="F13" s="8" t="s">
        <v>54</v>
      </c>
      <c r="G13" s="8" t="s">
        <v>42</v>
      </c>
    </row>
    <row r="14" spans="2:7" ht="24" x14ac:dyDescent="0.25">
      <c r="B14" s="4">
        <v>8</v>
      </c>
      <c r="C14" s="4" t="s">
        <v>18</v>
      </c>
      <c r="D14" s="8" t="s">
        <v>55</v>
      </c>
      <c r="E14" s="8" t="s">
        <v>66</v>
      </c>
      <c r="F14" s="8" t="s">
        <v>54</v>
      </c>
      <c r="G14" s="8" t="s">
        <v>35</v>
      </c>
    </row>
    <row r="15" spans="2:7" ht="24" x14ac:dyDescent="0.25">
      <c r="B15" s="4">
        <v>9</v>
      </c>
      <c r="C15" s="4" t="s">
        <v>19</v>
      </c>
      <c r="D15" s="8" t="s">
        <v>63</v>
      </c>
      <c r="E15" s="8" t="s">
        <v>66</v>
      </c>
      <c r="F15" s="8" t="s">
        <v>54</v>
      </c>
      <c r="G15" s="8" t="s">
        <v>40</v>
      </c>
    </row>
    <row r="16" spans="2:7" ht="24" x14ac:dyDescent="0.25">
      <c r="B16" s="4">
        <v>10</v>
      </c>
      <c r="C16" s="4" t="s">
        <v>20</v>
      </c>
      <c r="D16" s="8" t="s">
        <v>56</v>
      </c>
      <c r="E16" s="8" t="s">
        <v>66</v>
      </c>
      <c r="F16" s="8" t="s">
        <v>54</v>
      </c>
      <c r="G16" s="8" t="s">
        <v>41</v>
      </c>
    </row>
    <row r="17" spans="2:7" ht="36" x14ac:dyDescent="0.25">
      <c r="B17" s="4">
        <v>11</v>
      </c>
      <c r="C17" s="4" t="s">
        <v>21</v>
      </c>
      <c r="D17" s="8" t="s">
        <v>59</v>
      </c>
      <c r="E17" s="8" t="s">
        <v>66</v>
      </c>
      <c r="F17" s="8" t="s">
        <v>54</v>
      </c>
      <c r="G17" s="8" t="s">
        <v>38</v>
      </c>
    </row>
    <row r="18" spans="2:7" ht="24" x14ac:dyDescent="0.25">
      <c r="B18" s="4">
        <v>12</v>
      </c>
      <c r="C18" s="4" t="s">
        <v>22</v>
      </c>
      <c r="D18" s="8" t="s">
        <v>65</v>
      </c>
      <c r="E18" s="8" t="s">
        <v>66</v>
      </c>
      <c r="F18" s="8" t="s">
        <v>54</v>
      </c>
      <c r="G18" s="8" t="s">
        <v>34</v>
      </c>
    </row>
    <row r="19" spans="2:7" ht="24" x14ac:dyDescent="0.25">
      <c r="B19" s="4">
        <v>13</v>
      </c>
      <c r="C19" s="4" t="s">
        <v>23</v>
      </c>
      <c r="D19" s="8" t="s">
        <v>64</v>
      </c>
      <c r="E19" s="8" t="s">
        <v>66</v>
      </c>
      <c r="F19" s="8" t="s">
        <v>54</v>
      </c>
      <c r="G19" s="8" t="s">
        <v>43</v>
      </c>
    </row>
  </sheetData>
  <mergeCells count="2">
    <mergeCell ref="B4:G4"/>
    <mergeCell ref="B5:G5"/>
  </mergeCells>
  <conditionalFormatting sqref="C7 C10:C19">
    <cfRule type="cellIs" dxfId="3" priority="4" operator="equal">
      <formula>0</formula>
    </cfRule>
  </conditionalFormatting>
  <conditionalFormatting sqref="C8:C9">
    <cfRule type="cellIs" dxfId="2" priority="3" operator="equal">
      <formula>0</formula>
    </cfRule>
  </conditionalFormatting>
  <conditionalFormatting sqref="B7 B10:B19">
    <cfRule type="cellIs" dxfId="1" priority="2" operator="equal">
      <formula>0</formula>
    </cfRule>
  </conditionalFormatting>
  <conditionalFormatting sqref="B8:B9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75AAF-FD04-4969-BA1D-A89FBF3F8A30}">
  <dimension ref="B4:E18"/>
  <sheetViews>
    <sheetView showGridLines="0" workbookViewId="0">
      <selection activeCell="H16" sqref="H16"/>
    </sheetView>
  </sheetViews>
  <sheetFormatPr baseColWidth="10" defaultRowHeight="15" x14ac:dyDescent="0.25"/>
  <cols>
    <col min="2" max="2" width="6" customWidth="1"/>
    <col min="3" max="3" width="28.7109375" customWidth="1"/>
    <col min="4" max="4" width="24.5703125" customWidth="1"/>
  </cols>
  <sheetData>
    <row r="4" spans="2:5" ht="16.5" customHeight="1" x14ac:dyDescent="0.25">
      <c r="B4" s="35" t="s">
        <v>69</v>
      </c>
      <c r="C4" s="35"/>
      <c r="D4" s="35"/>
      <c r="E4" s="35"/>
    </row>
    <row r="5" spans="2:5" x14ac:dyDescent="0.25">
      <c r="B5" s="35" t="s">
        <v>110</v>
      </c>
      <c r="C5" s="35"/>
      <c r="D5" s="35"/>
      <c r="E5" s="35"/>
    </row>
    <row r="6" spans="2:5" ht="24" x14ac:dyDescent="0.25">
      <c r="B6" s="31" t="s">
        <v>111</v>
      </c>
      <c r="C6" s="30" t="s">
        <v>91</v>
      </c>
      <c r="D6" s="30" t="s">
        <v>108</v>
      </c>
      <c r="E6" s="30" t="s">
        <v>92</v>
      </c>
    </row>
    <row r="7" spans="2:5" ht="33" customHeight="1" x14ac:dyDescent="0.25">
      <c r="B7" s="1">
        <v>1</v>
      </c>
      <c r="C7" s="27" t="s">
        <v>93</v>
      </c>
      <c r="D7" s="28" t="s">
        <v>94</v>
      </c>
      <c r="E7" s="29">
        <v>2136958</v>
      </c>
    </row>
    <row r="8" spans="2:5" ht="33" customHeight="1" x14ac:dyDescent="0.25">
      <c r="B8" s="1">
        <v>2</v>
      </c>
      <c r="C8" s="27" t="s">
        <v>95</v>
      </c>
      <c r="D8" s="28" t="s">
        <v>109</v>
      </c>
      <c r="E8" s="29">
        <v>2136958</v>
      </c>
    </row>
    <row r="9" spans="2:5" ht="33" customHeight="1" x14ac:dyDescent="0.25">
      <c r="B9" s="1">
        <v>3</v>
      </c>
      <c r="C9" s="27" t="s">
        <v>96</v>
      </c>
      <c r="D9" s="28" t="s">
        <v>94</v>
      </c>
      <c r="E9" s="29">
        <v>2136958</v>
      </c>
    </row>
    <row r="10" spans="2:5" ht="33" customHeight="1" x14ac:dyDescent="0.25">
      <c r="B10" s="1">
        <v>4</v>
      </c>
      <c r="C10" s="27" t="s">
        <v>97</v>
      </c>
      <c r="D10" s="28" t="s">
        <v>94</v>
      </c>
      <c r="E10" s="29">
        <v>1835483</v>
      </c>
    </row>
    <row r="11" spans="2:5" ht="33" customHeight="1" x14ac:dyDescent="0.25">
      <c r="B11" s="1">
        <v>5</v>
      </c>
      <c r="C11" s="27" t="s">
        <v>99</v>
      </c>
      <c r="D11" s="28" t="s">
        <v>94</v>
      </c>
      <c r="E11" s="29">
        <v>1835483</v>
      </c>
    </row>
    <row r="12" spans="2:5" ht="33" customHeight="1" x14ac:dyDescent="0.25">
      <c r="B12" s="1">
        <v>6</v>
      </c>
      <c r="C12" s="27" t="s">
        <v>100</v>
      </c>
      <c r="D12" s="28" t="s">
        <v>98</v>
      </c>
      <c r="E12" s="29">
        <v>1835483</v>
      </c>
    </row>
    <row r="13" spans="2:5" ht="33" customHeight="1" x14ac:dyDescent="0.25">
      <c r="B13" s="1">
        <v>7</v>
      </c>
      <c r="C13" s="27" t="s">
        <v>101</v>
      </c>
      <c r="D13" s="28" t="s">
        <v>94</v>
      </c>
      <c r="E13" s="29">
        <v>1835483</v>
      </c>
    </row>
    <row r="14" spans="2:5" ht="33" customHeight="1" x14ac:dyDescent="0.25">
      <c r="B14" s="1">
        <v>8</v>
      </c>
      <c r="C14" s="27" t="s">
        <v>102</v>
      </c>
      <c r="D14" s="28" t="s">
        <v>94</v>
      </c>
      <c r="E14" s="29">
        <v>1835483</v>
      </c>
    </row>
    <row r="15" spans="2:5" ht="33" customHeight="1" x14ac:dyDescent="0.25">
      <c r="B15" s="1">
        <v>9</v>
      </c>
      <c r="C15" s="27" t="s">
        <v>103</v>
      </c>
      <c r="D15" s="28" t="s">
        <v>94</v>
      </c>
      <c r="E15" s="29">
        <v>1835483</v>
      </c>
    </row>
    <row r="16" spans="2:5" ht="33" customHeight="1" x14ac:dyDescent="0.25">
      <c r="B16" s="1">
        <v>10</v>
      </c>
      <c r="C16" s="27" t="s">
        <v>104</v>
      </c>
      <c r="D16" s="28" t="s">
        <v>94</v>
      </c>
      <c r="E16" s="29">
        <v>1835483</v>
      </c>
    </row>
    <row r="17" spans="2:5" ht="33" customHeight="1" x14ac:dyDescent="0.25">
      <c r="B17" s="1">
        <v>11</v>
      </c>
      <c r="C17" s="27" t="s">
        <v>105</v>
      </c>
      <c r="D17" s="28" t="s">
        <v>106</v>
      </c>
      <c r="E17" s="29">
        <v>1835483</v>
      </c>
    </row>
    <row r="18" spans="2:5" ht="33" customHeight="1" x14ac:dyDescent="0.25">
      <c r="B18" s="1">
        <v>12</v>
      </c>
      <c r="C18" s="27" t="s">
        <v>107</v>
      </c>
      <c r="D18" s="28" t="s">
        <v>94</v>
      </c>
      <c r="E18" s="29">
        <v>1835483</v>
      </c>
    </row>
  </sheetData>
  <mergeCells count="2">
    <mergeCell ref="B4:E4"/>
    <mergeCell ref="B5:E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F4926-FE8D-4713-9E0C-83D7FFE84092}">
  <dimension ref="B4:P62"/>
  <sheetViews>
    <sheetView showGridLines="0" tabSelected="1" topLeftCell="A21" workbookViewId="0">
      <selection activeCell="J55" sqref="J55"/>
    </sheetView>
  </sheetViews>
  <sheetFormatPr baseColWidth="10" defaultRowHeight="15" x14ac:dyDescent="0.25"/>
  <cols>
    <col min="2" max="2" width="5" customWidth="1"/>
    <col min="4" max="4" width="11.5703125" style="9" bestFit="1" customWidth="1"/>
    <col min="5" max="5" width="12.85546875" bestFit="1" customWidth="1"/>
    <col min="6" max="6" width="13.42578125" customWidth="1"/>
    <col min="7" max="7" width="11.7109375" bestFit="1" customWidth="1"/>
    <col min="8" max="16" width="11.5703125" bestFit="1" customWidth="1"/>
  </cols>
  <sheetData>
    <row r="4" spans="2:16" s="16" customFormat="1" x14ac:dyDescent="0.25">
      <c r="B4" s="36" t="s">
        <v>80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s="16" customFormat="1" ht="15.75" thickBot="1" x14ac:dyDescent="0.3">
      <c r="B5" s="36">
        <v>2020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s="17" customFormat="1" ht="52.5" thickTop="1" thickBot="1" x14ac:dyDescent="0.3">
      <c r="B6" s="20"/>
      <c r="C6" s="20" t="s">
        <v>81</v>
      </c>
      <c r="D6" s="20" t="s">
        <v>88</v>
      </c>
      <c r="E6" s="20" t="s">
        <v>82</v>
      </c>
      <c r="F6" s="20" t="s">
        <v>83</v>
      </c>
      <c r="G6" s="20" t="s">
        <v>84</v>
      </c>
      <c r="H6" s="20" t="s">
        <v>74</v>
      </c>
      <c r="I6" s="20" t="s">
        <v>75</v>
      </c>
      <c r="J6" s="20" t="s">
        <v>76</v>
      </c>
      <c r="K6" s="20" t="s">
        <v>77</v>
      </c>
      <c r="L6" s="20" t="s">
        <v>85</v>
      </c>
      <c r="M6" s="20" t="s">
        <v>86</v>
      </c>
      <c r="N6" s="20" t="s">
        <v>78</v>
      </c>
      <c r="O6" s="20" t="s">
        <v>79</v>
      </c>
      <c r="P6" s="20" t="s">
        <v>87</v>
      </c>
    </row>
    <row r="7" spans="2:16" s="18" customFormat="1" ht="13.5" thickTop="1" x14ac:dyDescent="0.25">
      <c r="B7" s="13">
        <v>1</v>
      </c>
      <c r="C7" s="13" t="s">
        <v>7</v>
      </c>
      <c r="D7" s="15">
        <v>60</v>
      </c>
      <c r="E7" s="21">
        <v>325037</v>
      </c>
      <c r="F7" s="21">
        <v>236748</v>
      </c>
      <c r="G7" s="21">
        <v>219637</v>
      </c>
      <c r="H7" s="22">
        <v>38761</v>
      </c>
      <c r="I7" s="22"/>
      <c r="J7" s="22"/>
      <c r="K7" s="22"/>
      <c r="L7" s="22">
        <v>64428</v>
      </c>
      <c r="M7" s="22" t="s">
        <v>48</v>
      </c>
      <c r="N7" s="22">
        <v>121954</v>
      </c>
      <c r="O7" s="22">
        <v>122297</v>
      </c>
      <c r="P7" s="22">
        <v>77323</v>
      </c>
    </row>
    <row r="8" spans="2:16" s="18" customFormat="1" ht="12.75" x14ac:dyDescent="0.25">
      <c r="B8" s="13">
        <v>2</v>
      </c>
      <c r="C8" s="13" t="s">
        <v>8</v>
      </c>
      <c r="D8" s="15">
        <v>60</v>
      </c>
      <c r="E8" s="21">
        <v>321553</v>
      </c>
      <c r="F8" s="21">
        <v>580422</v>
      </c>
      <c r="G8" s="21">
        <v>459652</v>
      </c>
      <c r="H8" s="22">
        <v>102061.09</v>
      </c>
      <c r="I8" s="22">
        <v>118671.03</v>
      </c>
      <c r="J8" s="22"/>
      <c r="K8" s="22"/>
      <c r="L8" s="22"/>
      <c r="M8" s="22"/>
      <c r="N8" s="22"/>
      <c r="O8" s="22"/>
      <c r="P8" s="22"/>
    </row>
    <row r="9" spans="2:16" s="18" customFormat="1" ht="12.75" x14ac:dyDescent="0.25">
      <c r="B9" s="13">
        <v>3</v>
      </c>
      <c r="C9" s="13" t="s">
        <v>9</v>
      </c>
      <c r="D9" s="15">
        <v>60</v>
      </c>
      <c r="E9" s="21">
        <v>393436</v>
      </c>
      <c r="F9" s="21">
        <v>382986</v>
      </c>
      <c r="G9" s="21">
        <v>105937</v>
      </c>
      <c r="H9" s="22"/>
      <c r="I9" s="22"/>
      <c r="J9" s="22">
        <v>88525.13</v>
      </c>
      <c r="K9" s="22"/>
      <c r="L9" s="22"/>
      <c r="M9" s="22"/>
      <c r="N9" s="22"/>
      <c r="O9" s="22"/>
      <c r="P9" s="22"/>
    </row>
    <row r="10" spans="2:16" s="18" customFormat="1" ht="12.75" x14ac:dyDescent="0.25">
      <c r="B10" s="13">
        <v>4</v>
      </c>
      <c r="C10" s="13" t="s">
        <v>12</v>
      </c>
      <c r="D10" s="15">
        <v>40</v>
      </c>
      <c r="E10" s="21">
        <v>160616</v>
      </c>
      <c r="F10" s="21">
        <v>187093</v>
      </c>
      <c r="G10" s="21">
        <v>111240</v>
      </c>
      <c r="H10" s="22">
        <v>50873.93</v>
      </c>
      <c r="I10" s="22"/>
      <c r="J10" s="22">
        <v>25606.04</v>
      </c>
      <c r="K10" s="22"/>
      <c r="L10" s="22"/>
      <c r="M10" s="22"/>
      <c r="N10" s="22">
        <v>100249</v>
      </c>
      <c r="O10" s="22">
        <v>31741</v>
      </c>
      <c r="P10" s="22">
        <v>97861</v>
      </c>
    </row>
    <row r="11" spans="2:16" s="18" customFormat="1" ht="12.75" x14ac:dyDescent="0.25">
      <c r="B11" s="13">
        <v>5</v>
      </c>
      <c r="C11" s="13" t="s">
        <v>13</v>
      </c>
      <c r="D11" s="15">
        <v>40</v>
      </c>
      <c r="E11" s="21">
        <v>164673</v>
      </c>
      <c r="F11" s="21">
        <v>190169</v>
      </c>
      <c r="G11" s="21">
        <v>161688</v>
      </c>
      <c r="H11" s="22">
        <v>44560.87</v>
      </c>
      <c r="I11" s="22">
        <v>38271.910000000003</v>
      </c>
      <c r="J11" s="22"/>
      <c r="K11" s="22">
        <v>62494</v>
      </c>
      <c r="L11" s="22"/>
      <c r="M11" s="22">
        <v>58759</v>
      </c>
      <c r="N11" s="22">
        <v>111741</v>
      </c>
      <c r="O11" s="22">
        <v>52774</v>
      </c>
      <c r="P11" s="22">
        <v>100289</v>
      </c>
    </row>
    <row r="12" spans="2:16" s="18" customFormat="1" ht="12.75" x14ac:dyDescent="0.25">
      <c r="B12" s="13">
        <v>6</v>
      </c>
      <c r="C12" s="13" t="s">
        <v>14</v>
      </c>
      <c r="D12" s="15">
        <v>40</v>
      </c>
      <c r="E12" s="21">
        <v>278089</v>
      </c>
      <c r="F12" s="21">
        <v>320018</v>
      </c>
      <c r="G12" s="21">
        <v>85718</v>
      </c>
      <c r="H12" s="22"/>
      <c r="I12" s="22"/>
      <c r="J12" s="22">
        <v>69198.149999999994</v>
      </c>
      <c r="K12" s="22">
        <v>144041</v>
      </c>
      <c r="L12" s="22">
        <v>67560</v>
      </c>
      <c r="M12" s="22">
        <v>147148</v>
      </c>
      <c r="N12" s="22">
        <v>61724</v>
      </c>
      <c r="O12" s="22">
        <v>68908</v>
      </c>
      <c r="P12" s="22">
        <v>216945</v>
      </c>
    </row>
    <row r="13" spans="2:16" s="18" customFormat="1" ht="12.75" x14ac:dyDescent="0.25">
      <c r="B13" s="13">
        <v>7</v>
      </c>
      <c r="C13" s="13" t="s">
        <v>15</v>
      </c>
      <c r="D13" s="15">
        <v>40</v>
      </c>
      <c r="E13" s="21">
        <v>130987</v>
      </c>
      <c r="F13" s="21">
        <v>240444</v>
      </c>
      <c r="G13" s="21">
        <v>221203</v>
      </c>
      <c r="H13" s="22">
        <v>115900.02</v>
      </c>
      <c r="I13" s="22">
        <v>176974.44</v>
      </c>
      <c r="J13" s="22">
        <f>61136.54+47470.35</f>
        <v>108606.89</v>
      </c>
      <c r="K13" s="22">
        <v>56688</v>
      </c>
      <c r="L13" s="22">
        <v>62405</v>
      </c>
      <c r="M13" s="22">
        <v>58382</v>
      </c>
      <c r="N13" s="22">
        <v>120851</v>
      </c>
      <c r="O13" s="22">
        <v>132574</v>
      </c>
      <c r="P13" s="22">
        <v>166714</v>
      </c>
    </row>
    <row r="14" spans="2:16" s="18" customFormat="1" ht="12.75" x14ac:dyDescent="0.25">
      <c r="B14" s="13">
        <v>8</v>
      </c>
      <c r="C14" s="13" t="s">
        <v>16</v>
      </c>
      <c r="D14" s="15">
        <v>40</v>
      </c>
      <c r="E14" s="21">
        <v>357742</v>
      </c>
      <c r="F14" s="21"/>
      <c r="G14" s="21">
        <v>197744</v>
      </c>
      <c r="H14" s="22"/>
      <c r="I14" s="22">
        <v>42432.42</v>
      </c>
      <c r="J14" s="22"/>
      <c r="K14" s="22">
        <v>54625</v>
      </c>
      <c r="L14" s="22">
        <v>56166</v>
      </c>
      <c r="M14" s="22">
        <v>35972</v>
      </c>
      <c r="N14" s="22">
        <v>92674</v>
      </c>
      <c r="O14" s="22">
        <v>194234</v>
      </c>
      <c r="P14" s="22">
        <v>214633</v>
      </c>
    </row>
    <row r="15" spans="2:16" s="18" customFormat="1" ht="12.75" x14ac:dyDescent="0.25">
      <c r="B15" s="13">
        <v>9</v>
      </c>
      <c r="C15" s="13" t="s">
        <v>17</v>
      </c>
      <c r="D15" s="15">
        <v>25</v>
      </c>
      <c r="E15" s="21">
        <v>139925</v>
      </c>
      <c r="F15" s="21">
        <v>104510</v>
      </c>
      <c r="G15" s="21">
        <v>105459</v>
      </c>
      <c r="H15" s="22">
        <v>266722.06</v>
      </c>
      <c r="I15" s="22">
        <v>40512.800000000003</v>
      </c>
      <c r="J15" s="22">
        <v>38332.79</v>
      </c>
      <c r="K15" s="22"/>
      <c r="L15" s="22"/>
      <c r="M15" s="22">
        <v>96353</v>
      </c>
      <c r="N15" s="22">
        <v>93497</v>
      </c>
      <c r="O15" s="22">
        <v>95894</v>
      </c>
      <c r="P15" s="22">
        <v>55371</v>
      </c>
    </row>
    <row r="16" spans="2:16" s="18" customFormat="1" ht="12.75" x14ac:dyDescent="0.25">
      <c r="B16" s="13">
        <v>10</v>
      </c>
      <c r="C16" s="13" t="s">
        <v>18</v>
      </c>
      <c r="D16" s="15">
        <v>40</v>
      </c>
      <c r="E16" s="21">
        <v>302062</v>
      </c>
      <c r="F16" s="21">
        <v>271161</v>
      </c>
      <c r="G16" s="21">
        <v>140542</v>
      </c>
      <c r="H16" s="22"/>
      <c r="I16" s="22">
        <v>47621.02</v>
      </c>
      <c r="J16" s="22"/>
      <c r="K16" s="22"/>
      <c r="L16" s="22"/>
      <c r="M16" s="22"/>
      <c r="N16" s="22">
        <v>73695</v>
      </c>
      <c r="O16" s="22">
        <v>66918</v>
      </c>
      <c r="P16" s="22">
        <v>141159</v>
      </c>
    </row>
    <row r="17" spans="2:16" s="18" customFormat="1" ht="12.75" x14ac:dyDescent="0.25">
      <c r="B17" s="13">
        <v>11</v>
      </c>
      <c r="C17" s="13" t="s">
        <v>19</v>
      </c>
      <c r="D17" s="15">
        <v>40</v>
      </c>
      <c r="E17" s="21">
        <v>179070</v>
      </c>
      <c r="F17" s="21">
        <v>273809</v>
      </c>
      <c r="G17" s="21">
        <v>206517</v>
      </c>
      <c r="H17" s="22">
        <v>45990.54</v>
      </c>
      <c r="I17" s="22">
        <v>94414.75</v>
      </c>
      <c r="J17" s="22">
        <v>48369.65</v>
      </c>
      <c r="K17" s="22">
        <v>147895</v>
      </c>
      <c r="L17" s="22">
        <v>40846</v>
      </c>
      <c r="M17" s="22">
        <v>51862</v>
      </c>
      <c r="N17" s="22">
        <v>46265</v>
      </c>
      <c r="O17" s="22">
        <v>112044</v>
      </c>
      <c r="P17" s="22">
        <v>51199</v>
      </c>
    </row>
    <row r="18" spans="2:16" s="18" customFormat="1" ht="12.75" x14ac:dyDescent="0.25">
      <c r="B18" s="13">
        <v>12</v>
      </c>
      <c r="C18" s="13" t="s">
        <v>20</v>
      </c>
      <c r="D18" s="15">
        <v>40</v>
      </c>
      <c r="E18" s="21">
        <v>116880</v>
      </c>
      <c r="F18" s="21">
        <v>154029</v>
      </c>
      <c r="G18" s="21">
        <v>141516</v>
      </c>
      <c r="H18" s="22"/>
      <c r="I18" s="22">
        <v>54223.22</v>
      </c>
      <c r="J18" s="22"/>
      <c r="K18" s="22"/>
      <c r="L18" s="22"/>
      <c r="M18" s="22">
        <v>56848</v>
      </c>
      <c r="N18" s="22">
        <v>67350</v>
      </c>
      <c r="O18" s="22">
        <v>124183</v>
      </c>
      <c r="P18" s="22">
        <v>4723</v>
      </c>
    </row>
    <row r="19" spans="2:16" s="18" customFormat="1" ht="12.75" x14ac:dyDescent="0.25">
      <c r="B19" s="13">
        <v>13</v>
      </c>
      <c r="C19" s="13" t="s">
        <v>21</v>
      </c>
      <c r="D19" s="15">
        <v>40</v>
      </c>
      <c r="E19" s="21">
        <v>264981</v>
      </c>
      <c r="F19" s="21">
        <v>355036</v>
      </c>
      <c r="G19" s="21">
        <v>185824</v>
      </c>
      <c r="H19" s="22"/>
      <c r="I19" s="22">
        <v>119699.01</v>
      </c>
      <c r="J19" s="22">
        <v>301659.94</v>
      </c>
      <c r="K19" s="22">
        <v>257079</v>
      </c>
      <c r="L19" s="22">
        <v>211359</v>
      </c>
      <c r="M19" s="22">
        <v>250093</v>
      </c>
      <c r="N19" s="22">
        <v>253208</v>
      </c>
      <c r="O19" s="22">
        <v>300653</v>
      </c>
      <c r="P19" s="22">
        <v>78009</v>
      </c>
    </row>
    <row r="20" spans="2:16" s="18" customFormat="1" ht="12.75" x14ac:dyDescent="0.25">
      <c r="B20" s="13">
        <v>14</v>
      </c>
      <c r="C20" s="13" t="s">
        <v>22</v>
      </c>
      <c r="D20" s="15">
        <v>40</v>
      </c>
      <c r="E20" s="21"/>
      <c r="F20" s="21">
        <v>87957</v>
      </c>
      <c r="G20" s="21">
        <v>223164</v>
      </c>
      <c r="H20" s="22">
        <v>231486.81</v>
      </c>
      <c r="I20" s="22">
        <v>310392</v>
      </c>
      <c r="J20" s="22">
        <v>123397.21</v>
      </c>
      <c r="K20" s="22">
        <v>262660</v>
      </c>
      <c r="L20" s="22">
        <v>54986</v>
      </c>
      <c r="M20" s="22">
        <v>186957</v>
      </c>
      <c r="N20" s="22">
        <v>271869</v>
      </c>
      <c r="O20" s="22">
        <v>62235</v>
      </c>
      <c r="P20" s="22"/>
    </row>
    <row r="21" spans="2:16" s="18" customFormat="1" ht="12.75" x14ac:dyDescent="0.25">
      <c r="B21" s="13">
        <v>15</v>
      </c>
      <c r="C21" s="13" t="s">
        <v>23</v>
      </c>
      <c r="D21" s="15">
        <v>40</v>
      </c>
      <c r="E21" s="21">
        <v>169290</v>
      </c>
      <c r="F21" s="21">
        <v>293641</v>
      </c>
      <c r="G21" s="21">
        <v>233026</v>
      </c>
      <c r="H21" s="22"/>
      <c r="I21" s="22"/>
      <c r="J21" s="22">
        <v>33370.559999999998</v>
      </c>
      <c r="K21" s="22"/>
      <c r="L21" s="22">
        <v>45318</v>
      </c>
      <c r="M21" s="22"/>
      <c r="N21" s="22">
        <v>35145</v>
      </c>
      <c r="O21" s="22">
        <v>34250</v>
      </c>
      <c r="P21" s="22">
        <v>195530</v>
      </c>
    </row>
    <row r="22" spans="2:16" s="18" customFormat="1" ht="12.75" x14ac:dyDescent="0.25">
      <c r="B22" s="13">
        <v>16</v>
      </c>
      <c r="C22" s="13" t="s">
        <v>25</v>
      </c>
      <c r="D22" s="15">
        <v>25</v>
      </c>
      <c r="E22" s="21">
        <v>35810</v>
      </c>
      <c r="F22" s="21">
        <v>100542</v>
      </c>
      <c r="G22" s="21">
        <v>92748</v>
      </c>
      <c r="H22" s="22">
        <v>48062.77</v>
      </c>
      <c r="I22" s="22">
        <v>104567.05</v>
      </c>
      <c r="J22" s="22">
        <v>27187.85</v>
      </c>
      <c r="K22" s="22">
        <v>86533</v>
      </c>
      <c r="L22" s="22"/>
      <c r="M22" s="22">
        <v>64388</v>
      </c>
      <c r="N22" s="22">
        <v>113377</v>
      </c>
      <c r="O22" s="22"/>
      <c r="P22" s="22">
        <v>83827</v>
      </c>
    </row>
    <row r="23" spans="2:16" s="14" customFormat="1" ht="12.75" x14ac:dyDescent="0.2">
      <c r="B23" s="37" t="s">
        <v>89</v>
      </c>
      <c r="C23" s="37"/>
      <c r="D23" s="37"/>
      <c r="E23" s="19">
        <f>SUM(E7:E22)</f>
        <v>3340151</v>
      </c>
      <c r="F23" s="19">
        <f t="shared" ref="F23:P23" si="0">SUM(F7:F22)</f>
        <v>3778565</v>
      </c>
      <c r="G23" s="19">
        <f t="shared" si="0"/>
        <v>2891615</v>
      </c>
      <c r="H23" s="19">
        <f t="shared" si="0"/>
        <v>944419.09000000008</v>
      </c>
      <c r="I23" s="19">
        <f t="shared" si="0"/>
        <v>1147779.6499999999</v>
      </c>
      <c r="J23" s="19">
        <f t="shared" si="0"/>
        <v>864254.21000000008</v>
      </c>
      <c r="K23" s="19">
        <f t="shared" si="0"/>
        <v>1072015</v>
      </c>
      <c r="L23" s="19">
        <f t="shared" si="0"/>
        <v>603068</v>
      </c>
      <c r="M23" s="19">
        <f t="shared" si="0"/>
        <v>1006762</v>
      </c>
      <c r="N23" s="19">
        <f t="shared" si="0"/>
        <v>1563599</v>
      </c>
      <c r="O23" s="19">
        <f t="shared" si="0"/>
        <v>1398705</v>
      </c>
      <c r="P23" s="19">
        <f t="shared" si="0"/>
        <v>1483583</v>
      </c>
    </row>
    <row r="24" spans="2:16" s="16" customFormat="1" ht="15.75" thickBot="1" x14ac:dyDescent="0.3">
      <c r="B24" s="36">
        <v>2021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2:16" s="17" customFormat="1" ht="52.5" thickTop="1" thickBot="1" x14ac:dyDescent="0.3">
      <c r="B25" s="20"/>
      <c r="C25" s="20" t="s">
        <v>81</v>
      </c>
      <c r="D25" s="20" t="s">
        <v>88</v>
      </c>
      <c r="E25" s="20" t="s">
        <v>82</v>
      </c>
      <c r="F25" s="20" t="s">
        <v>83</v>
      </c>
      <c r="G25" s="20" t="s">
        <v>84</v>
      </c>
      <c r="H25" s="20" t="s">
        <v>74</v>
      </c>
      <c r="I25" s="20" t="s">
        <v>75</v>
      </c>
      <c r="J25" s="20" t="s">
        <v>76</v>
      </c>
      <c r="K25" s="20" t="s">
        <v>77</v>
      </c>
      <c r="L25" s="20" t="s">
        <v>85</v>
      </c>
      <c r="M25" s="20" t="s">
        <v>86</v>
      </c>
      <c r="N25" s="20" t="s">
        <v>78</v>
      </c>
      <c r="O25" s="20" t="s">
        <v>79</v>
      </c>
      <c r="P25" s="20" t="s">
        <v>87</v>
      </c>
    </row>
    <row r="26" spans="2:16" s="14" customFormat="1" ht="13.5" thickTop="1" x14ac:dyDescent="0.2">
      <c r="B26" s="13">
        <v>1</v>
      </c>
      <c r="C26" s="13" t="s">
        <v>7</v>
      </c>
      <c r="D26" s="15">
        <v>60</v>
      </c>
      <c r="E26" s="22">
        <v>55267</v>
      </c>
      <c r="F26" s="22">
        <v>139201</v>
      </c>
      <c r="G26" s="22">
        <v>203258</v>
      </c>
      <c r="H26" s="22">
        <v>64201</v>
      </c>
      <c r="I26" s="22">
        <v>33191</v>
      </c>
      <c r="J26" s="22">
        <v>117301</v>
      </c>
      <c r="K26" s="22">
        <v>117505</v>
      </c>
      <c r="L26" s="22">
        <v>182595</v>
      </c>
      <c r="M26" s="22">
        <v>225607</v>
      </c>
      <c r="N26" s="22">
        <v>226213</v>
      </c>
      <c r="O26" s="22">
        <v>290780</v>
      </c>
      <c r="P26" s="22">
        <v>243503</v>
      </c>
    </row>
    <row r="27" spans="2:16" s="14" customFormat="1" ht="12.75" x14ac:dyDescent="0.2">
      <c r="B27" s="13">
        <v>2</v>
      </c>
      <c r="C27" s="13" t="s">
        <v>8</v>
      </c>
      <c r="D27" s="15">
        <v>60</v>
      </c>
      <c r="E27" s="22"/>
      <c r="F27" s="22"/>
      <c r="G27" s="22">
        <v>206422</v>
      </c>
      <c r="H27" s="22">
        <v>107237</v>
      </c>
      <c r="I27" s="22">
        <v>104121</v>
      </c>
      <c r="J27" s="22">
        <v>191737</v>
      </c>
      <c r="K27" s="22">
        <v>201531</v>
      </c>
      <c r="L27" s="22">
        <v>431635.3</v>
      </c>
      <c r="M27" s="22">
        <v>169997</v>
      </c>
      <c r="N27" s="22">
        <v>482716</v>
      </c>
      <c r="O27" s="22">
        <v>408347</v>
      </c>
      <c r="P27" s="22">
        <v>408882</v>
      </c>
    </row>
    <row r="28" spans="2:16" s="14" customFormat="1" ht="12.75" x14ac:dyDescent="0.2">
      <c r="B28" s="13">
        <v>3</v>
      </c>
      <c r="C28" s="13" t="s">
        <v>9</v>
      </c>
      <c r="D28" s="15">
        <v>60</v>
      </c>
      <c r="E28" s="22"/>
      <c r="F28" s="22">
        <v>70965</v>
      </c>
      <c r="G28" s="22">
        <v>110075</v>
      </c>
      <c r="H28" s="22">
        <v>87281</v>
      </c>
      <c r="I28" s="22"/>
      <c r="J28" s="22"/>
      <c r="K28" s="22"/>
      <c r="L28" s="22"/>
      <c r="M28" s="22">
        <v>76119</v>
      </c>
      <c r="N28" s="22">
        <v>608013</v>
      </c>
      <c r="O28" s="22">
        <v>560645</v>
      </c>
      <c r="P28" s="22">
        <v>500489</v>
      </c>
    </row>
    <row r="29" spans="2:16" s="14" customFormat="1" ht="12.75" x14ac:dyDescent="0.2">
      <c r="B29" s="13">
        <v>4</v>
      </c>
      <c r="C29" s="13" t="s">
        <v>12</v>
      </c>
      <c r="D29" s="15">
        <v>40</v>
      </c>
      <c r="E29" s="22">
        <v>34779</v>
      </c>
      <c r="F29" s="22">
        <v>49451</v>
      </c>
      <c r="G29" s="22">
        <v>51111</v>
      </c>
      <c r="H29" s="22"/>
      <c r="I29" s="22">
        <v>47650</v>
      </c>
      <c r="J29" s="22"/>
      <c r="K29" s="22">
        <v>49508</v>
      </c>
      <c r="L29" s="22">
        <v>43707</v>
      </c>
      <c r="M29" s="22">
        <v>98140</v>
      </c>
      <c r="N29" s="22">
        <v>83971</v>
      </c>
      <c r="O29" s="22">
        <v>126765</v>
      </c>
      <c r="P29" s="22">
        <v>122038</v>
      </c>
    </row>
    <row r="30" spans="2:16" s="14" customFormat="1" ht="12.75" x14ac:dyDescent="0.2">
      <c r="B30" s="13">
        <v>5</v>
      </c>
      <c r="C30" s="13" t="s">
        <v>13</v>
      </c>
      <c r="D30" s="15">
        <v>40</v>
      </c>
      <c r="E30" s="22">
        <v>56848</v>
      </c>
      <c r="F30" s="22">
        <v>60129</v>
      </c>
      <c r="G30" s="22">
        <v>59798</v>
      </c>
      <c r="H30" s="22"/>
      <c r="I30" s="22">
        <v>135447</v>
      </c>
      <c r="J30" s="22"/>
      <c r="K30" s="22">
        <v>66899</v>
      </c>
      <c r="L30" s="22">
        <v>59540</v>
      </c>
      <c r="M30" s="22">
        <v>117083</v>
      </c>
      <c r="N30" s="22">
        <v>121142</v>
      </c>
      <c r="O30" s="22">
        <v>185098</v>
      </c>
      <c r="P30" s="22">
        <v>141054</v>
      </c>
    </row>
    <row r="31" spans="2:16" s="14" customFormat="1" ht="12.75" x14ac:dyDescent="0.2">
      <c r="B31" s="13">
        <v>6</v>
      </c>
      <c r="C31" s="13" t="s">
        <v>14</v>
      </c>
      <c r="D31" s="15">
        <v>40</v>
      </c>
      <c r="E31" s="22">
        <v>140404</v>
      </c>
      <c r="F31" s="22">
        <v>76966</v>
      </c>
      <c r="G31" s="22">
        <v>153225</v>
      </c>
      <c r="H31" s="22"/>
      <c r="I31" s="22">
        <v>67190</v>
      </c>
      <c r="J31" s="22">
        <v>78503</v>
      </c>
      <c r="K31" s="22"/>
      <c r="L31" s="22">
        <v>61804</v>
      </c>
      <c r="M31" s="22">
        <v>62568</v>
      </c>
      <c r="N31" s="22">
        <v>92811</v>
      </c>
      <c r="O31" s="22">
        <v>168475</v>
      </c>
      <c r="P31" s="22">
        <v>151849</v>
      </c>
    </row>
    <row r="32" spans="2:16" s="14" customFormat="1" ht="12.75" x14ac:dyDescent="0.2">
      <c r="B32" s="13">
        <v>7</v>
      </c>
      <c r="C32" s="13" t="s">
        <v>15</v>
      </c>
      <c r="D32" s="15">
        <v>40</v>
      </c>
      <c r="E32" s="22">
        <v>63732</v>
      </c>
      <c r="F32" s="22">
        <v>119448</v>
      </c>
      <c r="G32" s="22">
        <v>120436</v>
      </c>
      <c r="H32" s="22"/>
      <c r="I32" s="22">
        <v>75220</v>
      </c>
      <c r="J32" s="22">
        <v>69303</v>
      </c>
      <c r="K32" s="22">
        <v>59719</v>
      </c>
      <c r="L32" s="22">
        <v>125119</v>
      </c>
      <c r="M32" s="22">
        <v>133734</v>
      </c>
      <c r="N32" s="22">
        <v>189093</v>
      </c>
      <c r="O32" s="22">
        <v>251772</v>
      </c>
      <c r="P32" s="22">
        <v>148574</v>
      </c>
    </row>
    <row r="33" spans="2:16" s="14" customFormat="1" ht="12.75" x14ac:dyDescent="0.2">
      <c r="B33" s="13">
        <v>8</v>
      </c>
      <c r="C33" s="13" t="s">
        <v>16</v>
      </c>
      <c r="D33" s="15">
        <v>40</v>
      </c>
      <c r="E33" s="22">
        <v>44269</v>
      </c>
      <c r="F33" s="22">
        <v>88634</v>
      </c>
      <c r="G33" s="22">
        <v>166463</v>
      </c>
      <c r="H33" s="22">
        <v>53384</v>
      </c>
      <c r="I33" s="22">
        <v>41770</v>
      </c>
      <c r="J33" s="22">
        <v>120769</v>
      </c>
      <c r="K33" s="22"/>
      <c r="L33" s="22">
        <v>103286</v>
      </c>
      <c r="M33" s="22">
        <v>115768</v>
      </c>
      <c r="N33" s="22">
        <v>128811</v>
      </c>
      <c r="O33" s="22">
        <v>96352</v>
      </c>
      <c r="P33" s="22">
        <v>124366</v>
      </c>
    </row>
    <row r="34" spans="2:16" s="14" customFormat="1" ht="12.75" x14ac:dyDescent="0.2">
      <c r="B34" s="13">
        <v>9</v>
      </c>
      <c r="C34" s="13" t="s">
        <v>17</v>
      </c>
      <c r="D34" s="15">
        <v>25</v>
      </c>
      <c r="E34" s="22"/>
      <c r="F34" s="22"/>
      <c r="G34" s="22">
        <v>98145</v>
      </c>
      <c r="H34" s="22"/>
      <c r="I34" s="22">
        <v>38787</v>
      </c>
      <c r="J34" s="22"/>
      <c r="K34" s="22"/>
      <c r="L34" s="22">
        <v>102937</v>
      </c>
      <c r="M34" s="22">
        <v>204142</v>
      </c>
      <c r="N34" s="22">
        <v>95286</v>
      </c>
      <c r="O34" s="22">
        <v>104930</v>
      </c>
      <c r="P34" s="22">
        <v>107436</v>
      </c>
    </row>
    <row r="35" spans="2:16" s="14" customFormat="1" ht="12.75" x14ac:dyDescent="0.2">
      <c r="B35" s="13">
        <v>10</v>
      </c>
      <c r="C35" s="13" t="s">
        <v>18</v>
      </c>
      <c r="D35" s="15">
        <v>40</v>
      </c>
      <c r="E35" s="22"/>
      <c r="F35" s="22"/>
      <c r="G35" s="22">
        <v>66412</v>
      </c>
      <c r="H35" s="22"/>
      <c r="I35" s="22"/>
      <c r="J35" s="22">
        <v>57167</v>
      </c>
      <c r="K35" s="22">
        <v>34717</v>
      </c>
      <c r="L35" s="22">
        <v>120350</v>
      </c>
      <c r="M35" s="22">
        <v>56033</v>
      </c>
      <c r="N35" s="22">
        <v>121265</v>
      </c>
      <c r="O35" s="22">
        <v>57047</v>
      </c>
      <c r="P35" s="22">
        <v>89700</v>
      </c>
    </row>
    <row r="36" spans="2:16" s="14" customFormat="1" ht="12.75" x14ac:dyDescent="0.2">
      <c r="B36" s="13">
        <v>11</v>
      </c>
      <c r="C36" s="13" t="s">
        <v>19</v>
      </c>
      <c r="D36" s="15">
        <v>40</v>
      </c>
      <c r="E36" s="22">
        <v>80212</v>
      </c>
      <c r="F36" s="22">
        <v>95474</v>
      </c>
      <c r="G36" s="22">
        <v>112353</v>
      </c>
      <c r="H36" s="22">
        <v>38418</v>
      </c>
      <c r="I36" s="22"/>
      <c r="J36" s="22">
        <v>95550</v>
      </c>
      <c r="K36" s="22">
        <v>144375</v>
      </c>
      <c r="L36" s="22">
        <v>178633</v>
      </c>
      <c r="M36" s="22">
        <v>177839</v>
      </c>
      <c r="N36" s="22">
        <v>48373</v>
      </c>
      <c r="O36" s="22">
        <v>168002</v>
      </c>
      <c r="P36" s="22">
        <v>286501</v>
      </c>
    </row>
    <row r="37" spans="2:16" s="14" customFormat="1" ht="12.75" x14ac:dyDescent="0.2">
      <c r="B37" s="13">
        <v>12</v>
      </c>
      <c r="C37" s="13" t="s">
        <v>20</v>
      </c>
      <c r="D37" s="15">
        <v>40</v>
      </c>
      <c r="E37" s="22"/>
      <c r="F37" s="22"/>
      <c r="G37" s="22">
        <v>40840</v>
      </c>
      <c r="H37" s="22"/>
      <c r="I37" s="22"/>
      <c r="J37" s="22">
        <v>72853</v>
      </c>
      <c r="K37" s="22"/>
      <c r="L37" s="22">
        <v>63468.39</v>
      </c>
      <c r="M37" s="22">
        <v>75655</v>
      </c>
      <c r="N37" s="22">
        <v>162057</v>
      </c>
      <c r="O37" s="22">
        <v>119053</v>
      </c>
      <c r="P37" s="22">
        <v>78177</v>
      </c>
    </row>
    <row r="38" spans="2:16" s="14" customFormat="1" ht="12.75" x14ac:dyDescent="0.2">
      <c r="B38" s="13">
        <v>13</v>
      </c>
      <c r="C38" s="13" t="s">
        <v>21</v>
      </c>
      <c r="D38" s="15">
        <v>40</v>
      </c>
      <c r="E38" s="22"/>
      <c r="F38" s="22">
        <v>144997</v>
      </c>
      <c r="G38" s="22">
        <v>290789</v>
      </c>
      <c r="H38" s="22">
        <v>265433</v>
      </c>
      <c r="I38" s="22">
        <v>156156</v>
      </c>
      <c r="J38" s="22">
        <v>155890</v>
      </c>
      <c r="K38" s="22">
        <v>144983</v>
      </c>
      <c r="L38" s="22">
        <v>78334.75</v>
      </c>
      <c r="M38" s="22">
        <v>150846</v>
      </c>
      <c r="N38" s="22">
        <v>87442</v>
      </c>
      <c r="O38" s="22">
        <v>224429</v>
      </c>
      <c r="P38" s="22">
        <v>87551</v>
      </c>
    </row>
    <row r="39" spans="2:16" s="14" customFormat="1" ht="12.75" x14ac:dyDescent="0.2">
      <c r="B39" s="13">
        <v>14</v>
      </c>
      <c r="C39" s="13" t="s">
        <v>22</v>
      </c>
      <c r="D39" s="15">
        <v>40</v>
      </c>
      <c r="E39" s="22"/>
      <c r="F39" s="22">
        <v>258143</v>
      </c>
      <c r="G39" s="22">
        <v>260185</v>
      </c>
      <c r="H39" s="22"/>
      <c r="I39" s="22">
        <v>191789</v>
      </c>
      <c r="J39" s="22">
        <v>254033</v>
      </c>
      <c r="K39" s="22">
        <v>295545</v>
      </c>
      <c r="L39" s="22">
        <v>343094</v>
      </c>
      <c r="M39" s="22">
        <v>206504</v>
      </c>
      <c r="N39" s="22">
        <v>95915</v>
      </c>
      <c r="O39" s="22">
        <v>207422</v>
      </c>
      <c r="P39" s="22">
        <v>142746</v>
      </c>
    </row>
    <row r="40" spans="2:16" s="14" customFormat="1" ht="12.75" x14ac:dyDescent="0.2">
      <c r="B40" s="13">
        <v>15</v>
      </c>
      <c r="C40" s="13" t="s">
        <v>23</v>
      </c>
      <c r="D40" s="15">
        <v>40</v>
      </c>
      <c r="E40" s="22">
        <v>49514</v>
      </c>
      <c r="F40" s="22"/>
      <c r="G40" s="22">
        <v>84373</v>
      </c>
      <c r="H40" s="22"/>
      <c r="I40" s="22"/>
      <c r="J40" s="22"/>
      <c r="K40" s="22">
        <v>95821</v>
      </c>
      <c r="L40" s="22">
        <f>51229+4</f>
        <v>51233</v>
      </c>
      <c r="M40" s="22">
        <v>135087</v>
      </c>
      <c r="N40" s="22">
        <v>142977</v>
      </c>
      <c r="O40" s="22">
        <v>117164</v>
      </c>
      <c r="P40" s="22">
        <v>141775</v>
      </c>
    </row>
    <row r="41" spans="2:16" s="14" customFormat="1" ht="12.75" x14ac:dyDescent="0.2">
      <c r="B41" s="13">
        <v>16</v>
      </c>
      <c r="C41" s="13" t="s">
        <v>25</v>
      </c>
      <c r="D41" s="15">
        <v>25</v>
      </c>
      <c r="E41" s="22">
        <v>64970</v>
      </c>
      <c r="F41" s="22"/>
      <c r="G41" s="22">
        <f>155683+8</f>
        <v>155691</v>
      </c>
      <c r="H41" s="22"/>
      <c r="I41" s="22">
        <f>76105+7</f>
        <v>76112</v>
      </c>
      <c r="J41" s="22">
        <v>77549</v>
      </c>
      <c r="K41" s="22">
        <f>83047+4</f>
        <v>83051</v>
      </c>
      <c r="L41" s="22"/>
      <c r="M41" s="22"/>
      <c r="N41" s="22"/>
      <c r="O41" s="22"/>
      <c r="P41" s="22"/>
    </row>
    <row r="42" spans="2:16" s="14" customFormat="1" ht="12.75" x14ac:dyDescent="0.2">
      <c r="B42" s="37" t="s">
        <v>89</v>
      </c>
      <c r="C42" s="37"/>
      <c r="D42" s="37"/>
      <c r="E42" s="19">
        <f t="shared" ref="E42:P42" si="1">SUM(E26:E41)</f>
        <v>589995</v>
      </c>
      <c r="F42" s="19">
        <f t="shared" si="1"/>
        <v>1103408</v>
      </c>
      <c r="G42" s="19">
        <f t="shared" si="1"/>
        <v>2179576</v>
      </c>
      <c r="H42" s="19">
        <f t="shared" si="1"/>
        <v>615954</v>
      </c>
      <c r="I42" s="19">
        <f t="shared" si="1"/>
        <v>967433</v>
      </c>
      <c r="J42" s="19">
        <f t="shared" si="1"/>
        <v>1290655</v>
      </c>
      <c r="K42" s="19">
        <f t="shared" si="1"/>
        <v>1293654</v>
      </c>
      <c r="L42" s="19">
        <f t="shared" si="1"/>
        <v>1945736.44</v>
      </c>
      <c r="M42" s="19">
        <f t="shared" si="1"/>
        <v>2005122</v>
      </c>
      <c r="N42" s="19">
        <f t="shared" si="1"/>
        <v>2686085</v>
      </c>
      <c r="O42" s="19">
        <f t="shared" si="1"/>
        <v>3086281</v>
      </c>
      <c r="P42" s="19">
        <f t="shared" si="1"/>
        <v>2774641</v>
      </c>
    </row>
    <row r="43" spans="2:16" s="16" customFormat="1" ht="15.75" thickBot="1" x14ac:dyDescent="0.3">
      <c r="B43" s="36">
        <v>2022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14" customFormat="1" ht="52.5" thickTop="1" thickBot="1" x14ac:dyDescent="0.25">
      <c r="B44" s="20"/>
      <c r="C44" s="20" t="s">
        <v>81</v>
      </c>
      <c r="D44" s="20" t="s">
        <v>88</v>
      </c>
      <c r="E44" s="20" t="s">
        <v>82</v>
      </c>
      <c r="F44" s="20" t="s">
        <v>83</v>
      </c>
      <c r="G44" s="20" t="s">
        <v>84</v>
      </c>
      <c r="H44" s="20" t="s">
        <v>90</v>
      </c>
    </row>
    <row r="45" spans="2:16" s="14" customFormat="1" ht="13.5" thickTop="1" x14ac:dyDescent="0.2">
      <c r="B45" s="13">
        <v>1</v>
      </c>
      <c r="C45" s="13" t="s">
        <v>7</v>
      </c>
      <c r="D45" s="15">
        <v>60</v>
      </c>
      <c r="E45" s="23">
        <v>119770.96</v>
      </c>
      <c r="F45" s="23">
        <v>388854.82</v>
      </c>
      <c r="G45" s="23">
        <v>468968.87</v>
      </c>
      <c r="H45" s="24">
        <v>200325</v>
      </c>
    </row>
    <row r="46" spans="2:16" s="14" customFormat="1" ht="12.75" x14ac:dyDescent="0.2">
      <c r="B46" s="13">
        <v>2</v>
      </c>
      <c r="C46" s="13" t="s">
        <v>8</v>
      </c>
      <c r="D46" s="15">
        <v>60</v>
      </c>
      <c r="E46" s="23">
        <v>426784.57</v>
      </c>
      <c r="F46" s="23">
        <v>561027.06999999995</v>
      </c>
      <c r="G46" s="23">
        <v>401286.19</v>
      </c>
      <c r="H46" s="24">
        <v>265662</v>
      </c>
    </row>
    <row r="47" spans="2:16" s="14" customFormat="1" ht="12.75" x14ac:dyDescent="0.2">
      <c r="B47" s="13">
        <v>3</v>
      </c>
      <c r="C47" s="13" t="s">
        <v>9</v>
      </c>
      <c r="D47" s="15">
        <v>60</v>
      </c>
      <c r="E47" s="23">
        <v>440055.89</v>
      </c>
      <c r="F47" s="23">
        <v>459985.68</v>
      </c>
      <c r="G47" s="23">
        <v>306594.53999999998</v>
      </c>
      <c r="H47" s="24">
        <v>220075</v>
      </c>
    </row>
    <row r="48" spans="2:16" s="14" customFormat="1" ht="12.75" x14ac:dyDescent="0.2">
      <c r="B48" s="13">
        <v>4</v>
      </c>
      <c r="C48" s="13" t="s">
        <v>12</v>
      </c>
      <c r="D48" s="15">
        <v>40</v>
      </c>
      <c r="E48" s="23">
        <v>33461.65</v>
      </c>
      <c r="F48" s="23">
        <v>145861.57</v>
      </c>
      <c r="G48" s="23">
        <v>75915.45</v>
      </c>
      <c r="H48" s="24">
        <v>94216</v>
      </c>
    </row>
    <row r="49" spans="2:8" s="14" customFormat="1" ht="12.75" x14ac:dyDescent="0.2">
      <c r="B49" s="13">
        <v>5</v>
      </c>
      <c r="C49" s="13" t="s">
        <v>13</v>
      </c>
      <c r="D49" s="15">
        <v>40</v>
      </c>
      <c r="E49" s="23">
        <v>130281.98</v>
      </c>
      <c r="F49" s="23">
        <v>63867.41</v>
      </c>
      <c r="G49" s="23">
        <v>265535.46999999997</v>
      </c>
      <c r="H49" s="24">
        <v>73387</v>
      </c>
    </row>
    <row r="50" spans="2:8" s="14" customFormat="1" ht="12.75" x14ac:dyDescent="0.2">
      <c r="B50" s="13">
        <v>6</v>
      </c>
      <c r="C50" s="13" t="s">
        <v>14</v>
      </c>
      <c r="D50" s="15">
        <v>40</v>
      </c>
      <c r="E50" s="23">
        <v>136149.9</v>
      </c>
      <c r="F50" s="23">
        <v>264920.34000000003</v>
      </c>
      <c r="G50" s="23">
        <v>147258.38</v>
      </c>
      <c r="H50" s="24">
        <v>82092</v>
      </c>
    </row>
    <row r="51" spans="2:8" s="14" customFormat="1" ht="12.75" x14ac:dyDescent="0.2">
      <c r="B51" s="13">
        <v>7</v>
      </c>
      <c r="C51" s="13" t="s">
        <v>15</v>
      </c>
      <c r="D51" s="15">
        <v>40</v>
      </c>
      <c r="E51" s="23">
        <v>136871.96</v>
      </c>
      <c r="F51" s="23">
        <v>211278.26</v>
      </c>
      <c r="G51" s="23">
        <v>194595.75</v>
      </c>
      <c r="H51" s="24">
        <v>170733</v>
      </c>
    </row>
    <row r="52" spans="2:8" s="14" customFormat="1" ht="12.75" x14ac:dyDescent="0.2">
      <c r="B52" s="13">
        <v>8</v>
      </c>
      <c r="C52" s="13" t="s">
        <v>16</v>
      </c>
      <c r="D52" s="15">
        <v>40</v>
      </c>
      <c r="E52" s="23">
        <v>124231.29</v>
      </c>
      <c r="F52" s="23"/>
      <c r="G52" s="23">
        <v>120473.08</v>
      </c>
      <c r="H52" s="24">
        <v>67234</v>
      </c>
    </row>
    <row r="53" spans="2:8" s="14" customFormat="1" ht="12.75" x14ac:dyDescent="0.2">
      <c r="B53" s="13">
        <v>9</v>
      </c>
      <c r="C53" s="13" t="s">
        <v>17</v>
      </c>
      <c r="D53" s="15">
        <v>25</v>
      </c>
      <c r="E53" s="23"/>
      <c r="F53" s="23"/>
      <c r="G53" s="23"/>
      <c r="H53" s="24">
        <v>114525</v>
      </c>
    </row>
    <row r="54" spans="2:8" s="14" customFormat="1" ht="12.75" x14ac:dyDescent="0.2">
      <c r="B54" s="13">
        <v>10</v>
      </c>
      <c r="C54" s="13" t="s">
        <v>18</v>
      </c>
      <c r="D54" s="15">
        <v>40</v>
      </c>
      <c r="E54" s="23">
        <v>199545.13</v>
      </c>
      <c r="F54" s="23">
        <v>107894.72</v>
      </c>
      <c r="G54" s="23">
        <v>164755.85999999999</v>
      </c>
      <c r="H54" s="24">
        <v>86474</v>
      </c>
    </row>
    <row r="55" spans="2:8" s="14" customFormat="1" ht="12.75" x14ac:dyDescent="0.2">
      <c r="B55" s="13">
        <v>11</v>
      </c>
      <c r="C55" s="13" t="s">
        <v>19</v>
      </c>
      <c r="D55" s="15">
        <v>40</v>
      </c>
      <c r="E55" s="23">
        <v>200788.19</v>
      </c>
      <c r="F55" s="23">
        <v>255305.58</v>
      </c>
      <c r="G55" s="23">
        <v>181470.32</v>
      </c>
      <c r="H55" s="24">
        <v>90884</v>
      </c>
    </row>
    <row r="56" spans="2:8" s="14" customFormat="1" ht="12.75" x14ac:dyDescent="0.2">
      <c r="B56" s="13">
        <v>12</v>
      </c>
      <c r="C56" s="13" t="s">
        <v>20</v>
      </c>
      <c r="D56" s="15">
        <v>40</v>
      </c>
      <c r="E56" s="23"/>
      <c r="F56" s="23">
        <v>167533.47</v>
      </c>
      <c r="G56" s="23">
        <v>164319.14000000001</v>
      </c>
      <c r="H56" s="24">
        <v>94640</v>
      </c>
    </row>
    <row r="57" spans="2:8" s="14" customFormat="1" ht="12.75" x14ac:dyDescent="0.2">
      <c r="B57" s="13">
        <v>13</v>
      </c>
      <c r="C57" s="13" t="s">
        <v>21</v>
      </c>
      <c r="D57" s="15">
        <v>40</v>
      </c>
      <c r="E57" s="23">
        <v>171348.14</v>
      </c>
      <c r="F57" s="23">
        <v>247294.82</v>
      </c>
      <c r="G57" s="23">
        <v>263851.12</v>
      </c>
      <c r="H57" s="24">
        <v>86811</v>
      </c>
    </row>
    <row r="58" spans="2:8" s="14" customFormat="1" ht="12.75" x14ac:dyDescent="0.2">
      <c r="B58" s="13">
        <v>14</v>
      </c>
      <c r="C58" s="13" t="s">
        <v>22</v>
      </c>
      <c r="D58" s="15">
        <v>40</v>
      </c>
      <c r="E58" s="23">
        <v>75286.44</v>
      </c>
      <c r="F58" s="23">
        <v>289317.18</v>
      </c>
      <c r="G58" s="23">
        <v>141926.60999999999</v>
      </c>
      <c r="H58" s="24">
        <v>83431</v>
      </c>
    </row>
    <row r="59" spans="2:8" s="14" customFormat="1" ht="12.75" x14ac:dyDescent="0.2">
      <c r="B59" s="13">
        <v>15</v>
      </c>
      <c r="C59" s="13" t="s">
        <v>23</v>
      </c>
      <c r="D59" s="15">
        <v>40</v>
      </c>
      <c r="E59" s="23">
        <v>188750.76</v>
      </c>
      <c r="F59" s="23"/>
      <c r="G59" s="23"/>
      <c r="H59" s="24"/>
    </row>
    <row r="60" spans="2:8" s="14" customFormat="1" ht="12.75" x14ac:dyDescent="0.2">
      <c r="B60" s="13">
        <v>16</v>
      </c>
      <c r="C60" s="13" t="s">
        <v>25</v>
      </c>
      <c r="D60" s="15">
        <v>25</v>
      </c>
      <c r="E60" s="23"/>
      <c r="F60" s="23">
        <v>77610.559999999998</v>
      </c>
      <c r="G60" s="23"/>
      <c r="H60" s="24">
        <v>78510</v>
      </c>
    </row>
    <row r="61" spans="2:8" s="14" customFormat="1" ht="12.75" x14ac:dyDescent="0.2">
      <c r="B61" s="37" t="s">
        <v>89</v>
      </c>
      <c r="C61" s="37"/>
      <c r="D61" s="37"/>
      <c r="E61" s="25">
        <f>SUM(E45:E60)</f>
        <v>2383326.8600000003</v>
      </c>
      <c r="F61" s="25">
        <f>SUM(F45:F60)</f>
        <v>3240751.4800000004</v>
      </c>
      <c r="G61" s="25">
        <f>SUM(G45:G60)</f>
        <v>2896950.78</v>
      </c>
      <c r="H61" s="25"/>
    </row>
    <row r="62" spans="2:8" x14ac:dyDescent="0.25">
      <c r="E62" s="9"/>
      <c r="F62" s="9"/>
      <c r="G62" s="9"/>
      <c r="H62" s="9"/>
    </row>
  </sheetData>
  <mergeCells count="7">
    <mergeCell ref="B4:P4"/>
    <mergeCell ref="B5:P5"/>
    <mergeCell ref="B24:P24"/>
    <mergeCell ref="B42:D42"/>
    <mergeCell ref="B43:P43"/>
    <mergeCell ref="B61:D61"/>
    <mergeCell ref="B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Punto 1</vt:lpstr>
      <vt:lpstr>Punto 2</vt:lpstr>
      <vt:lpstr>Punto 5</vt:lpstr>
      <vt:lpstr>Punto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ArgeeP Monroy</dc:creator>
  <cp:lastModifiedBy>Erika Patricia Herrera Albor</cp:lastModifiedBy>
  <dcterms:created xsi:type="dcterms:W3CDTF">2022-04-11T19:56:16Z</dcterms:created>
  <dcterms:modified xsi:type="dcterms:W3CDTF">2022-04-13T15:08:28Z</dcterms:modified>
</cp:coreProperties>
</file>