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epcadvms03.shd.gov.co\Compras SHD\Informes y respuestas\Concejo\2022\Proposiciones\proposición_195\anexos proposición 195\"/>
    </mc:Choice>
  </mc:AlternateContent>
  <xr:revisionPtr revIDLastSave="0" documentId="8_{05469580-BB4E-43A1-A76F-61E090EC6415}" xr6:coauthVersionLast="47" xr6:coauthVersionMax="47" xr10:uidLastSave="{00000000-0000-0000-0000-000000000000}"/>
  <bookViews>
    <workbookView xWindow="-120" yWindow="-120" windowWidth="24240" windowHeight="13140" tabRatio="691" xr2:uid="{00000000-000D-0000-FFFF-FFFF00000000}"/>
  </bookViews>
  <sheets>
    <sheet name="CELULARES" sheetId="1" r:id="rId1"/>
    <sheet name="AUTOMOVILES" sheetId="2" r:id="rId2"/>
  </sheets>
  <definedNames>
    <definedName name="_xlnm._FilterDatabase" localSheetId="0" hidden="1">CELULARES!$A$5:$V$6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7" i="1" l="1"/>
  <c r="Q9" i="1" s="1"/>
  <c r="Q22" i="2"/>
  <c r="J19" i="2"/>
  <c r="J18" i="2"/>
  <c r="J17" i="2"/>
  <c r="J16" i="2"/>
  <c r="L8" i="1" l="1"/>
  <c r="L7" i="1"/>
</calcChain>
</file>

<file path=xl/sharedStrings.xml><?xml version="1.0" encoding="utf-8"?>
<sst xmlns="http://schemas.openxmlformats.org/spreadsheetml/2006/main" count="281" uniqueCount="102">
  <si>
    <t>Número de Póliza</t>
  </si>
  <si>
    <t>Fecha Siniestro</t>
  </si>
  <si>
    <t>Descripción Accidente</t>
  </si>
  <si>
    <t>Fecha de Prescripcion</t>
  </si>
  <si>
    <t>Número siniestro Aseguradora</t>
  </si>
  <si>
    <t>Fecha Aviso Corredor</t>
  </si>
  <si>
    <t>Fecha Autorizacion</t>
  </si>
  <si>
    <t>Fecha Aviso Aseguradora</t>
  </si>
  <si>
    <t>Fecha Indemnización</t>
  </si>
  <si>
    <t>Estado Actual</t>
  </si>
  <si>
    <t>Estado</t>
  </si>
  <si>
    <t>Lugar Ocurrencia</t>
  </si>
  <si>
    <t xml:space="preserve">Vigencia </t>
  </si>
  <si>
    <t>Aseguradora (líder)</t>
  </si>
  <si>
    <t xml:space="preserve">Bogota </t>
  </si>
  <si>
    <t>CHUBB SEGUROS</t>
  </si>
  <si>
    <t>item</t>
  </si>
  <si>
    <t>Número Siniestro DLM</t>
  </si>
  <si>
    <t>Valor autorizado</t>
  </si>
  <si>
    <t>SECRETARIA DISTRITAL DE HACIENDA</t>
  </si>
  <si>
    <t>930-40-994000000173</t>
  </si>
  <si>
    <t>REPORTE DE SINIESTRALIDAD</t>
  </si>
  <si>
    <t>POLIZA DE AUTOMOVILES - PERDIDAS PARCIALES</t>
  </si>
  <si>
    <t>ASEGURADORA SOLIDARIA</t>
  </si>
  <si>
    <t>AUTOMOVILES</t>
  </si>
  <si>
    <t>Placa</t>
  </si>
  <si>
    <t>OLN040</t>
  </si>
  <si>
    <t>HURTO LLANTA REPUESTO</t>
  </si>
  <si>
    <t xml:space="preserve">Estado </t>
  </si>
  <si>
    <t>Cliente</t>
  </si>
  <si>
    <t>Ramo</t>
  </si>
  <si>
    <t xml:space="preserve"> Cobertura  (Local)</t>
  </si>
  <si>
    <t>Todo Riesgo Daños Materiales</t>
  </si>
  <si>
    <t>PP 2020-930-33454 </t>
  </si>
  <si>
    <t>Secretaria Distrital de Hacienda</t>
  </si>
  <si>
    <t>TALLER AUTORIZADO</t>
  </si>
  <si>
    <t>NISSAN MORATO</t>
  </si>
  <si>
    <t>AMT ASOCIADOS</t>
  </si>
  <si>
    <t>DAÑOS A VEHICULO</t>
  </si>
  <si>
    <t>OCK387</t>
  </si>
  <si>
    <t>TERMINADO</t>
  </si>
  <si>
    <t>PP 2020-930-33460 </t>
  </si>
  <si>
    <t>Pérdida Parcial por daños</t>
  </si>
  <si>
    <t>Pérdida Parcial por hurto</t>
  </si>
  <si>
    <t>La llanta de repuesto fue recibida a satisfacción por parte del cliente. Se cierra expediente.</t>
  </si>
  <si>
    <t>El vehículo ya fue reparado por el taller y recibido a satisfacción por el cliente, se cierra el expediente.</t>
  </si>
  <si>
    <t>OLN044</t>
  </si>
  <si>
    <t>PP 2020-930-33559 </t>
  </si>
  <si>
    <t>Descripción de la reclamación</t>
  </si>
  <si>
    <t>AUTORIZADO</t>
  </si>
  <si>
    <t>Valor reclamado</t>
  </si>
  <si>
    <t>INDEMNIZADO</t>
  </si>
  <si>
    <t>PERDIDA CELULAR MARCA HUAWEI - SERIAL No. 770720260020673000 PLACA No. 2067355</t>
  </si>
  <si>
    <t>TIPO</t>
  </si>
  <si>
    <t>AUTOMOVIL NISSAN VERSA</t>
  </si>
  <si>
    <t>NISSAN NP300 FRONTIER</t>
  </si>
  <si>
    <t>MITSUBISISHI L300</t>
  </si>
  <si>
    <t>AUTO UNION SA Carrera 22 No. 127D-27 6154174 Ext 717</t>
  </si>
  <si>
    <t xml:space="preserve">PP 2021-930-33727 </t>
  </si>
  <si>
    <t>OLN036</t>
  </si>
  <si>
    <t>TALLERES AUTORIZADOS MORATO</t>
  </si>
  <si>
    <t xml:space="preserve">PP 2021-930-33730 </t>
  </si>
  <si>
    <t>01-516990</t>
  </si>
  <si>
    <t>OLN039</t>
  </si>
  <si>
    <t>2021-930-34218</t>
  </si>
  <si>
    <t>OLN037</t>
  </si>
  <si>
    <t>OLN041</t>
  </si>
  <si>
    <t>2021-930-34231 </t>
  </si>
  <si>
    <t>2021-930-34258 </t>
  </si>
  <si>
    <t xml:space="preserve">PP 2021-930-34359 </t>
  </si>
  <si>
    <t>OLN038</t>
  </si>
  <si>
    <t>Se envia a la entidad la asignacion de taller para la valoracion de daños.</t>
  </si>
  <si>
    <t>2021-930-34405 </t>
  </si>
  <si>
    <t>DAÑOS Y SUSTRACCION PARTES VEHICULO</t>
  </si>
  <si>
    <t xml:space="preserve">Pérdida Parcial por daños / Hurto </t>
  </si>
  <si>
    <t>Se solicita denuncia para la evidencia del hurto, se asigna taller para la reparacion de daños.</t>
  </si>
  <si>
    <t>2021-930-34406 </t>
  </si>
  <si>
    <t>OLN042</t>
  </si>
  <si>
    <t>Total Incurrido</t>
  </si>
  <si>
    <t>24/03/2020 al 31/10/2021</t>
  </si>
  <si>
    <t xml:space="preserve">1/11/2021 AL 12/07/2023 </t>
  </si>
  <si>
    <t>MAPFRE SEGUROS COLOMBIA S.A.</t>
  </si>
  <si>
    <t>SUSTRACCION</t>
  </si>
  <si>
    <t>POLIZA TODO RIESGO DAÑOS MATERIALES  - UT CHUBB SEGUROS COLOMBIA- ASEGURADORA SOLIDARIA DE COLOMBIA - SEGUROS SURAMERICANA SA</t>
  </si>
  <si>
    <t>Hurto de celular Motorola Placa 2079000 funcionario JHON JAIRO VARGAS</t>
  </si>
  <si>
    <t>AUTORIZADO PPD /PDTE AUTORIZACION PP HURTO</t>
  </si>
  <si>
    <r>
      <t xml:space="preserve">VALOR DEL SINIESTRO </t>
    </r>
    <r>
      <rPr>
        <b/>
        <sz val="12"/>
        <color rgb="FFFFFF00"/>
        <rFont val="Calibri"/>
        <family val="2"/>
        <scheme val="minor"/>
      </rPr>
      <t>(NO INCLUYE IVA)</t>
    </r>
  </si>
  <si>
    <t>24/03/2020 al 09/11/2022</t>
  </si>
  <si>
    <t>2022-930-34443</t>
  </si>
  <si>
    <t>2022-930-34785</t>
  </si>
  <si>
    <t>OLN009</t>
  </si>
  <si>
    <t>LOS COCHES MORATO</t>
  </si>
  <si>
    <t>LA COMPAÑÍA DE SEGUROS PROCEDIO A LA INDEMNIZACIÓN DEL SINESTRO. CIERRE DE EXPEDIENTE.</t>
  </si>
  <si>
    <t>EN TRAMITE DE REPOSICION</t>
  </si>
  <si>
    <t>2022-930-38826</t>
  </si>
  <si>
    <t>OLN008</t>
  </si>
  <si>
    <t>CAMIONETA FORD SCAPE</t>
  </si>
  <si>
    <t>Pendiente</t>
  </si>
  <si>
    <t>HURTO ESPEJO IZQUIERDO</t>
  </si>
  <si>
    <t>VIGENCIA DESDE EL 24 DE MARZO DE 2020 HASTA EL 12 DE ABRIL DE 2022</t>
  </si>
  <si>
    <t>Hurto celular Motorola referencia G7 IMEI 352175101483034, placa 2078995. Funcionario, FABIO AGUILAR CASTAÑO (Hurto en domicilio del funcionario)</t>
  </si>
  <si>
    <t>VIGENCIA DESDE EL 24 DE MARZO DE 2020 HASTA EL 12 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</si>
</sst>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\ * #,##0_-;\-&quot;$&quot;\ * #,##0_-;_-&quot;$&quot;\ * &quot;-&quot;_-;_-@_-"/>
    <numFmt numFmtId="165" formatCode="d\/m\/yyyy"/>
    <numFmt numFmtId="166" formatCode="_ * #,##0.00_ ;_ * \-#,##0.00_ ;_ * &quot;-&quot;??_ ;_ @_ "/>
    <numFmt numFmtId="167" formatCode="_ &quot;$&quot;\ * #,##0.00_ ;_ &quot;$&quot;\ * \-#,##0.00_ ;_ &quot;$&quot;\ * &quot;-&quot;??_ ;_ @_ "/>
  </numFmts>
  <fonts count="16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indexed="1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sz val="8"/>
      <name val="Microsoft Sans Serif"/>
      <family val="2"/>
      <charset val="204"/>
    </font>
    <font>
      <b/>
      <sz val="12"/>
      <color rgb="FFFFFF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 style="hair">
        <color theme="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>
      <alignment vertical="top"/>
    </xf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4" fillId="0" borderId="0"/>
  </cellStyleXfs>
  <cellXfs count="82">
    <xf numFmtId="0" fontId="0" fillId="0" borderId="0" xfId="0">
      <alignment vertical="top"/>
    </xf>
    <xf numFmtId="0" fontId="0" fillId="0" borderId="0" xfId="0" applyAlignment="1">
      <alignment horizontal="center" vertical="center" wrapText="1"/>
    </xf>
    <xf numFmtId="0" fontId="5" fillId="0" borderId="0" xfId="0" applyFont="1">
      <alignment vertical="top"/>
    </xf>
    <xf numFmtId="0" fontId="5" fillId="0" borderId="0" xfId="0" applyFont="1" applyAlignment="1">
      <alignment horizontal="center" vertical="top"/>
    </xf>
    <xf numFmtId="0" fontId="7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1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3" borderId="4" xfId="4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3" fillId="3" borderId="1" xfId="4" applyFont="1" applyFill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3" fontId="0" fillId="3" borderId="4" xfId="0" applyNumberFormat="1" applyFill="1" applyBorder="1" applyAlignment="1">
      <alignment vertical="center" wrapText="1"/>
    </xf>
    <xf numFmtId="0" fontId="1" fillId="3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14" fontId="3" fillId="3" borderId="1" xfId="0" applyNumberFormat="1" applyFont="1" applyFill="1" applyBorder="1" applyAlignment="1">
      <alignment horizontal="center" vertical="center"/>
    </xf>
    <xf numFmtId="164" fontId="1" fillId="3" borderId="1" xfId="4" applyFont="1" applyFill="1" applyBorder="1" applyAlignment="1">
      <alignment horizontal="right" vertical="center"/>
    </xf>
    <xf numFmtId="0" fontId="3" fillId="3" borderId="0" xfId="0" applyFont="1" applyFill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0" fillId="2" borderId="2" xfId="0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 wrapText="1"/>
    </xf>
    <xf numFmtId="3" fontId="0" fillId="3" borderId="4" xfId="0" applyNumberFormat="1" applyFill="1" applyBorder="1" applyAlignment="1">
      <alignment wrapText="1"/>
    </xf>
    <xf numFmtId="3" fontId="0" fillId="3" borderId="6" xfId="0" applyNumberForma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3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14" fontId="0" fillId="0" borderId="5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4" fontId="0" fillId="0" borderId="0" xfId="0" applyNumberForma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64" fontId="8" fillId="5" borderId="0" xfId="4" applyFont="1" applyFill="1" applyBorder="1" applyAlignment="1">
      <alignment wrapText="1"/>
    </xf>
    <xf numFmtId="0" fontId="3" fillId="3" borderId="1" xfId="0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0" fillId="3" borderId="4" xfId="0" applyNumberFormat="1" applyFill="1" applyBorder="1" applyAlignment="1">
      <alignment wrapText="1"/>
    </xf>
    <xf numFmtId="164" fontId="8" fillId="0" borderId="0" xfId="0" applyNumberFormat="1" applyFont="1" applyAlignment="1">
      <alignment vertical="center"/>
    </xf>
    <xf numFmtId="3" fontId="3" fillId="3" borderId="1" xfId="0" applyNumberFormat="1" applyFont="1" applyFill="1" applyBorder="1" applyAlignment="1">
      <alignment horizontal="center" wrapText="1"/>
    </xf>
  </cellXfs>
  <cellStyles count="6">
    <cellStyle name="Millares 2" xfId="1" xr:uid="{00000000-0005-0000-0000-000000000000}"/>
    <cellStyle name="Moneda [0]" xfId="4" builtinId="7"/>
    <cellStyle name="Moneda 2" xfId="2" xr:uid="{00000000-0005-0000-0000-000002000000}"/>
    <cellStyle name="Normal" xfId="0" builtinId="0"/>
    <cellStyle name="Normal 2" xfId="5" xr:uid="{00000000-0005-0000-0000-000004000000}"/>
    <cellStyle name="Porcentual 2" xfId="3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FFCCFF"/>
      <color rgb="FFC9E7A7"/>
      <color rgb="FF99CCFF"/>
      <color rgb="FF759E00"/>
      <color rgb="FFFF66FF"/>
      <color rgb="FFFFF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73232.8EACC58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73232.8EACC58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205033</xdr:colOff>
      <xdr:row>0</xdr:row>
      <xdr:rowOff>80371</xdr:rowOff>
    </xdr:from>
    <xdr:to>
      <xdr:col>2</xdr:col>
      <xdr:colOff>1489147</xdr:colOff>
      <xdr:row>1</xdr:row>
      <xdr:rowOff>82825</xdr:rowOff>
    </xdr:to>
    <xdr:pic>
      <xdr:nvPicPr>
        <xdr:cNvPr id="3" name="Imagen 2" descr="cid:image003.png@01D71FD0.11D465F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6700" y="80371"/>
          <a:ext cx="1284114" cy="2785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148166</xdr:rowOff>
    </xdr:from>
    <xdr:to>
      <xdr:col>1</xdr:col>
      <xdr:colOff>1280433</xdr:colOff>
      <xdr:row>2</xdr:row>
      <xdr:rowOff>88040</xdr:rowOff>
    </xdr:to>
    <xdr:pic>
      <xdr:nvPicPr>
        <xdr:cNvPr id="3" name="Imagen 2" descr="cid:image003.png@01D71FD0.11D465F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78" y="148166"/>
          <a:ext cx="1280433" cy="2785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U9"/>
  <sheetViews>
    <sheetView showGridLines="0" tabSelected="1" zoomScale="72" zoomScaleNormal="72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H6" sqref="H6"/>
    </sheetView>
  </sheetViews>
  <sheetFormatPr baseColWidth="10" defaultColWidth="30.85546875" defaultRowHeight="21.6" customHeight="1" x14ac:dyDescent="0.2"/>
  <cols>
    <col min="1" max="1" width="4.42578125" style="44" bestFit="1" customWidth="1"/>
    <col min="2" max="2" width="16.7109375" style="19" customWidth="1"/>
    <col min="3" max="3" width="38.5703125" style="18" customWidth="1"/>
    <col min="4" max="4" width="18.85546875" style="19" customWidth="1"/>
    <col min="5" max="5" width="16.85546875" style="19" customWidth="1"/>
    <col min="6" max="6" width="30.5703125" style="19" customWidth="1"/>
    <col min="7" max="7" width="22.85546875" style="19" customWidth="1"/>
    <col min="8" max="8" width="27" style="19" customWidth="1"/>
    <col min="9" max="9" width="17.7109375" style="19" customWidth="1"/>
    <col min="10" max="10" width="59.28515625" style="18" customWidth="1"/>
    <col min="11" max="12" width="17.5703125" style="19" customWidth="1"/>
    <col min="13" max="13" width="13.28515625" style="19" customWidth="1"/>
    <col min="14" max="14" width="15.5703125" style="19" customWidth="1"/>
    <col min="15" max="15" width="12.85546875" style="19" customWidth="1"/>
    <col min="16" max="16" width="15.140625" style="18" customWidth="1"/>
    <col min="17" max="17" width="15.28515625" style="18" customWidth="1"/>
    <col min="18" max="18" width="16.85546875" style="19" customWidth="1"/>
    <col min="19" max="19" width="20.5703125" style="19" customWidth="1"/>
    <col min="20" max="20" width="52.5703125" style="27" customWidth="1"/>
    <col min="21" max="21" width="14.140625" style="18" customWidth="1"/>
    <col min="22" max="16384" width="30.85546875" style="18"/>
  </cols>
  <sheetData>
    <row r="1" spans="1:21" ht="21.6" customHeight="1" x14ac:dyDescent="0.2">
      <c r="C1" s="40"/>
      <c r="D1" s="29"/>
      <c r="E1" s="29"/>
      <c r="F1" s="29"/>
      <c r="G1" s="29"/>
      <c r="H1" s="10" t="s">
        <v>21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30"/>
      <c r="U1" s="29"/>
    </row>
    <row r="2" spans="1:21" ht="25.5" customHeight="1" x14ac:dyDescent="0.2">
      <c r="C2" s="40"/>
      <c r="D2" s="29"/>
      <c r="E2" s="29"/>
      <c r="F2" s="29"/>
      <c r="G2" s="29"/>
      <c r="H2" s="10" t="s">
        <v>19</v>
      </c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9"/>
    </row>
    <row r="3" spans="1:21" ht="21" customHeight="1" x14ac:dyDescent="0.2">
      <c r="H3" s="10" t="s">
        <v>83</v>
      </c>
      <c r="J3" s="20"/>
      <c r="K3" s="21"/>
      <c r="L3" s="21"/>
    </row>
    <row r="4" spans="1:21" ht="21" customHeight="1" x14ac:dyDescent="0.2">
      <c r="H4" s="10" t="s">
        <v>99</v>
      </c>
      <c r="J4" s="20"/>
      <c r="K4" s="21"/>
      <c r="L4" s="21"/>
    </row>
    <row r="5" spans="1:21" s="24" customFormat="1" ht="42.95" customHeight="1" x14ac:dyDescent="0.2">
      <c r="A5" s="45" t="s">
        <v>16</v>
      </c>
      <c r="B5" s="22" t="s">
        <v>17</v>
      </c>
      <c r="C5" s="22" t="s">
        <v>29</v>
      </c>
      <c r="D5" s="22" t="s">
        <v>4</v>
      </c>
      <c r="E5" s="22" t="s">
        <v>0</v>
      </c>
      <c r="F5" s="22" t="s">
        <v>12</v>
      </c>
      <c r="G5" s="22" t="s">
        <v>13</v>
      </c>
      <c r="H5" s="22" t="s">
        <v>30</v>
      </c>
      <c r="I5" s="22" t="s">
        <v>31</v>
      </c>
      <c r="J5" s="22" t="s">
        <v>48</v>
      </c>
      <c r="K5" s="22" t="s">
        <v>1</v>
      </c>
      <c r="L5" s="22" t="s">
        <v>3</v>
      </c>
      <c r="M5" s="22" t="s">
        <v>5</v>
      </c>
      <c r="N5" s="22" t="s">
        <v>7</v>
      </c>
      <c r="O5" s="23" t="s">
        <v>6</v>
      </c>
      <c r="P5" s="22" t="s">
        <v>50</v>
      </c>
      <c r="Q5" s="22" t="s">
        <v>18</v>
      </c>
      <c r="R5" s="22" t="s">
        <v>8</v>
      </c>
      <c r="S5" s="22" t="s">
        <v>28</v>
      </c>
      <c r="T5" s="31" t="s">
        <v>9</v>
      </c>
      <c r="U5" s="22" t="s">
        <v>11</v>
      </c>
    </row>
    <row r="6" spans="1:21" s="38" customFormat="1" ht="49.5" customHeight="1" x14ac:dyDescent="0.2">
      <c r="A6" s="56">
        <v>1</v>
      </c>
      <c r="B6" s="39">
        <v>20250061</v>
      </c>
      <c r="C6" s="32" t="s">
        <v>19</v>
      </c>
      <c r="D6" s="46" t="s">
        <v>62</v>
      </c>
      <c r="E6" s="54">
        <v>47076</v>
      </c>
      <c r="F6" s="41" t="s">
        <v>79</v>
      </c>
      <c r="G6" s="39" t="s">
        <v>15</v>
      </c>
      <c r="H6" s="47" t="s">
        <v>32</v>
      </c>
      <c r="I6" s="54" t="s">
        <v>82</v>
      </c>
      <c r="J6" s="51" t="s">
        <v>52</v>
      </c>
      <c r="K6" s="41">
        <v>44187</v>
      </c>
      <c r="L6" s="48">
        <v>44917</v>
      </c>
      <c r="M6" s="49">
        <v>44231</v>
      </c>
      <c r="N6" s="49">
        <v>44232</v>
      </c>
      <c r="O6" s="50">
        <v>44292</v>
      </c>
      <c r="P6" s="42">
        <v>971149</v>
      </c>
      <c r="Q6" s="42">
        <v>971149</v>
      </c>
      <c r="R6" s="50">
        <v>44376</v>
      </c>
      <c r="S6" s="47" t="s">
        <v>51</v>
      </c>
      <c r="T6" s="28" t="s">
        <v>92</v>
      </c>
      <c r="U6" s="32" t="s">
        <v>14</v>
      </c>
    </row>
    <row r="7" spans="1:21" s="43" customFormat="1" ht="68.45" customHeight="1" x14ac:dyDescent="0.2">
      <c r="A7" s="75">
        <v>1</v>
      </c>
      <c r="B7" s="54">
        <v>21302060</v>
      </c>
      <c r="C7" s="28" t="s">
        <v>19</v>
      </c>
      <c r="D7" s="76">
        <v>220216902100495</v>
      </c>
      <c r="E7" s="76">
        <v>2202221001687</v>
      </c>
      <c r="F7" s="77" t="s">
        <v>80</v>
      </c>
      <c r="G7" s="33" t="s">
        <v>81</v>
      </c>
      <c r="H7" s="47" t="s">
        <v>32</v>
      </c>
      <c r="I7" s="54" t="s">
        <v>82</v>
      </c>
      <c r="J7" s="57" t="s">
        <v>100</v>
      </c>
      <c r="K7" s="41">
        <v>44528</v>
      </c>
      <c r="L7" s="41">
        <f>+K7+365+364</f>
        <v>45257</v>
      </c>
      <c r="M7" s="41">
        <v>44543</v>
      </c>
      <c r="N7" s="41">
        <v>44545</v>
      </c>
      <c r="O7" s="41">
        <v>44644</v>
      </c>
      <c r="P7" s="25">
        <v>883400</v>
      </c>
      <c r="Q7" s="25">
        <f>+P7</f>
        <v>883400</v>
      </c>
      <c r="R7" s="41"/>
      <c r="S7" s="33" t="s">
        <v>49</v>
      </c>
      <c r="T7" s="28" t="s">
        <v>93</v>
      </c>
      <c r="U7" s="32" t="s">
        <v>14</v>
      </c>
    </row>
    <row r="8" spans="1:21" s="43" customFormat="1" ht="81.95" customHeight="1" x14ac:dyDescent="0.2">
      <c r="A8" s="75">
        <v>2</v>
      </c>
      <c r="B8" s="54">
        <v>22302065</v>
      </c>
      <c r="C8" s="28" t="s">
        <v>19</v>
      </c>
      <c r="D8" s="76">
        <v>220216902200088</v>
      </c>
      <c r="E8" s="76">
        <v>2202221001687</v>
      </c>
      <c r="F8" s="77" t="s">
        <v>80</v>
      </c>
      <c r="G8" s="33" t="s">
        <v>81</v>
      </c>
      <c r="H8" s="47" t="s">
        <v>32</v>
      </c>
      <c r="I8" s="54" t="s">
        <v>82</v>
      </c>
      <c r="J8" s="57" t="s">
        <v>84</v>
      </c>
      <c r="K8" s="41">
        <v>44562</v>
      </c>
      <c r="L8" s="41">
        <f>+K8+365+364</f>
        <v>45291</v>
      </c>
      <c r="M8" s="41">
        <v>44593</v>
      </c>
      <c r="N8" s="41">
        <v>44594</v>
      </c>
      <c r="O8" s="41">
        <v>44644</v>
      </c>
      <c r="P8" s="25">
        <v>729412</v>
      </c>
      <c r="Q8" s="25">
        <v>729412</v>
      </c>
      <c r="R8" s="41"/>
      <c r="S8" s="54" t="s">
        <v>49</v>
      </c>
      <c r="T8" s="28" t="s">
        <v>93</v>
      </c>
      <c r="U8" s="32" t="s">
        <v>14</v>
      </c>
    </row>
    <row r="9" spans="1:21" ht="21.6" customHeight="1" x14ac:dyDescent="0.2">
      <c r="Q9" s="80">
        <f>SUM(Q6:Q8)</f>
        <v>2583961</v>
      </c>
    </row>
  </sheetData>
  <phoneticPr fontId="2" type="noConversion"/>
  <printOptions horizontalCentered="1"/>
  <pageMargins left="0.39370078740157483" right="0.39370078740157483" top="0.78740157480314965" bottom="0.78740157480314965" header="0" footer="0.59055118110236227"/>
  <pageSetup scale="62" fitToWidth="0" fitToHeight="0" orientation="landscape" r:id="rId1"/>
  <headerFooter alignWithMargins="0">
    <oddFooter>&amp;RFOR00202  Ver.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B22"/>
  <sheetViews>
    <sheetView zoomScale="70" zoomScaleNormal="70" workbookViewId="0">
      <pane xSplit="1" ySplit="7" topLeftCell="B13" activePane="bottomRight" state="frozen"/>
      <selection pane="topRight" activeCell="B1" sqref="B1"/>
      <selection pane="bottomLeft" activeCell="A7" sqref="A7"/>
      <selection pane="bottomRight" activeCell="G16" sqref="G16"/>
    </sheetView>
  </sheetViews>
  <sheetFormatPr baseColWidth="10" defaultColWidth="10.85546875" defaultRowHeight="12.75" x14ac:dyDescent="0.2"/>
  <cols>
    <col min="1" max="1" width="5.85546875" customWidth="1"/>
    <col min="2" max="2" width="26.7109375" customWidth="1"/>
    <col min="3" max="3" width="19.85546875" customWidth="1"/>
    <col min="4" max="4" width="21.140625" customWidth="1"/>
    <col min="5" max="5" width="16.7109375" customWidth="1"/>
    <col min="6" max="6" width="18.42578125" customWidth="1"/>
    <col min="7" max="7" width="15.85546875" customWidth="1"/>
    <col min="8" max="8" width="13.7109375" customWidth="1"/>
    <col min="10" max="10" width="11.5703125" customWidth="1"/>
    <col min="11" max="11" width="12.85546875" customWidth="1"/>
    <col min="12" max="12" width="14.85546875" customWidth="1"/>
    <col min="13" max="13" width="13.85546875" customWidth="1"/>
    <col min="14" max="14" width="10.140625" customWidth="1"/>
    <col min="15" max="15" width="29.140625" customWidth="1"/>
    <col min="16" max="16" width="20.85546875" customWidth="1"/>
    <col min="17" max="17" width="15.85546875" style="36" customWidth="1"/>
    <col min="18" max="18" width="20.85546875" customWidth="1"/>
    <col min="19" max="19" width="21.7109375" customWidth="1"/>
    <col min="20" max="20" width="31.42578125" customWidth="1"/>
    <col min="21" max="21" width="17.140625" customWidth="1"/>
  </cols>
  <sheetData>
    <row r="2" spans="1:28" ht="15" x14ac:dyDescent="0.2">
      <c r="J2" s="10" t="s">
        <v>21</v>
      </c>
      <c r="K2" s="10"/>
      <c r="L2" s="10"/>
      <c r="M2" s="10"/>
      <c r="N2" s="10"/>
      <c r="O2" s="10"/>
      <c r="P2" s="10"/>
      <c r="Q2" s="34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28" ht="15" x14ac:dyDescent="0.2">
      <c r="J3" s="10" t="s">
        <v>19</v>
      </c>
      <c r="K3" s="10"/>
      <c r="L3" s="10"/>
      <c r="M3" s="10"/>
      <c r="N3" s="10"/>
      <c r="O3" s="10"/>
      <c r="P3" s="10"/>
      <c r="Q3" s="34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8" ht="15" x14ac:dyDescent="0.2">
      <c r="J4" s="10" t="s">
        <v>22</v>
      </c>
      <c r="K4" s="3"/>
      <c r="L4" s="2"/>
      <c r="N4" s="3"/>
      <c r="O4" s="3"/>
      <c r="P4" s="3"/>
      <c r="Q4" s="35"/>
      <c r="R4" s="3"/>
      <c r="S4" s="2"/>
      <c r="T4" s="2"/>
      <c r="U4" s="10"/>
      <c r="V4" s="3"/>
      <c r="W4" s="2"/>
      <c r="X4" s="2"/>
      <c r="Y4" s="2"/>
      <c r="Z4" s="3"/>
      <c r="AA4" s="2"/>
      <c r="AB4" s="2"/>
    </row>
    <row r="5" spans="1:28" ht="15" x14ac:dyDescent="0.2">
      <c r="J5" s="10" t="s">
        <v>101</v>
      </c>
      <c r="K5" s="3"/>
      <c r="L5" s="2"/>
      <c r="N5" s="3"/>
      <c r="O5" s="3"/>
      <c r="P5" s="3"/>
      <c r="Q5" s="35"/>
      <c r="R5" s="3"/>
      <c r="S5" s="2"/>
      <c r="T5" s="2"/>
      <c r="U5" s="10"/>
      <c r="V5" s="3"/>
      <c r="W5" s="2"/>
      <c r="X5" s="2"/>
      <c r="Y5" s="2"/>
      <c r="Z5" s="3"/>
      <c r="AA5" s="2"/>
      <c r="AB5" s="2"/>
    </row>
    <row r="7" spans="1:28" s="1" customFormat="1" ht="50.45" customHeight="1" x14ac:dyDescent="0.2">
      <c r="A7" s="4" t="s">
        <v>16</v>
      </c>
      <c r="B7" s="4" t="s">
        <v>29</v>
      </c>
      <c r="C7" s="4" t="s">
        <v>4</v>
      </c>
      <c r="D7" s="4" t="s">
        <v>0</v>
      </c>
      <c r="E7" s="4" t="s">
        <v>12</v>
      </c>
      <c r="F7" s="4" t="s">
        <v>13</v>
      </c>
      <c r="G7" s="4" t="s">
        <v>30</v>
      </c>
      <c r="H7" s="4" t="s">
        <v>31</v>
      </c>
      <c r="I7" s="4" t="s">
        <v>1</v>
      </c>
      <c r="J7" s="4" t="s">
        <v>3</v>
      </c>
      <c r="K7" s="4" t="s">
        <v>5</v>
      </c>
      <c r="L7" s="4" t="s">
        <v>7</v>
      </c>
      <c r="M7" s="4" t="s">
        <v>6</v>
      </c>
      <c r="N7" s="4" t="s">
        <v>25</v>
      </c>
      <c r="O7" s="4" t="s">
        <v>53</v>
      </c>
      <c r="P7" s="4" t="s">
        <v>2</v>
      </c>
      <c r="Q7" s="4" t="s">
        <v>86</v>
      </c>
      <c r="R7" s="4" t="s">
        <v>35</v>
      </c>
      <c r="S7" s="4" t="s">
        <v>10</v>
      </c>
      <c r="T7" s="4" t="s">
        <v>9</v>
      </c>
      <c r="U7" s="4" t="s">
        <v>11</v>
      </c>
    </row>
    <row r="8" spans="1:28" s="7" customFormat="1" ht="42.6" customHeight="1" x14ac:dyDescent="0.2">
      <c r="A8" s="5">
        <v>1</v>
      </c>
      <c r="B8" s="12" t="s">
        <v>34</v>
      </c>
      <c r="C8" s="5" t="s">
        <v>33</v>
      </c>
      <c r="D8" s="5" t="s">
        <v>20</v>
      </c>
      <c r="E8" s="26" t="s">
        <v>87</v>
      </c>
      <c r="F8" s="15" t="s">
        <v>23</v>
      </c>
      <c r="G8" s="5" t="s">
        <v>24</v>
      </c>
      <c r="H8" s="16" t="s">
        <v>43</v>
      </c>
      <c r="I8" s="6">
        <v>43956</v>
      </c>
      <c r="J8" s="9">
        <v>44685</v>
      </c>
      <c r="K8" s="11">
        <v>44078</v>
      </c>
      <c r="L8" s="11">
        <v>44081</v>
      </c>
      <c r="M8" s="11">
        <v>44082</v>
      </c>
      <c r="N8" s="5" t="s">
        <v>26</v>
      </c>
      <c r="O8" s="5" t="s">
        <v>55</v>
      </c>
      <c r="P8" s="15" t="s">
        <v>27</v>
      </c>
      <c r="Q8" s="17">
        <v>496699</v>
      </c>
      <c r="R8" s="5" t="s">
        <v>36</v>
      </c>
      <c r="S8" s="14" t="s">
        <v>40</v>
      </c>
      <c r="T8" s="13" t="s">
        <v>44</v>
      </c>
      <c r="U8" s="8" t="s">
        <v>14</v>
      </c>
    </row>
    <row r="9" spans="1:28" s="7" customFormat="1" ht="42.6" customHeight="1" x14ac:dyDescent="0.2">
      <c r="A9" s="5">
        <v>2</v>
      </c>
      <c r="B9" s="12" t="s">
        <v>34</v>
      </c>
      <c r="C9" s="5" t="s">
        <v>41</v>
      </c>
      <c r="D9" s="5" t="s">
        <v>20</v>
      </c>
      <c r="E9" s="26" t="s">
        <v>87</v>
      </c>
      <c r="F9" s="15" t="s">
        <v>23</v>
      </c>
      <c r="G9" s="5" t="s">
        <v>24</v>
      </c>
      <c r="H9" s="16" t="s">
        <v>42</v>
      </c>
      <c r="I9" s="6">
        <v>44001</v>
      </c>
      <c r="J9" s="9">
        <v>44730</v>
      </c>
      <c r="K9" s="11">
        <v>44083</v>
      </c>
      <c r="L9" s="11">
        <v>44083</v>
      </c>
      <c r="M9" s="11">
        <v>44085</v>
      </c>
      <c r="N9" s="5" t="s">
        <v>39</v>
      </c>
      <c r="O9" s="5" t="s">
        <v>56</v>
      </c>
      <c r="P9" s="5" t="s">
        <v>38</v>
      </c>
      <c r="Q9" s="17">
        <v>1208087</v>
      </c>
      <c r="R9" s="5" t="s">
        <v>37</v>
      </c>
      <c r="S9" s="14" t="s">
        <v>40</v>
      </c>
      <c r="T9" s="13" t="s">
        <v>45</v>
      </c>
      <c r="U9" s="8" t="s">
        <v>14</v>
      </c>
    </row>
    <row r="10" spans="1:28" s="7" customFormat="1" ht="42.6" customHeight="1" x14ac:dyDescent="0.2">
      <c r="A10" s="5">
        <v>3</v>
      </c>
      <c r="B10" s="12" t="s">
        <v>34</v>
      </c>
      <c r="C10" s="5" t="s">
        <v>47</v>
      </c>
      <c r="D10" s="5" t="s">
        <v>20</v>
      </c>
      <c r="E10" s="26" t="s">
        <v>87</v>
      </c>
      <c r="F10" s="15" t="s">
        <v>23</v>
      </c>
      <c r="G10" s="5" t="s">
        <v>24</v>
      </c>
      <c r="H10" s="16" t="s">
        <v>42</v>
      </c>
      <c r="I10" s="6">
        <v>44149</v>
      </c>
      <c r="J10" s="9">
        <v>44878</v>
      </c>
      <c r="K10" s="11">
        <v>44181</v>
      </c>
      <c r="L10" s="11">
        <v>44181</v>
      </c>
      <c r="M10" s="11">
        <v>44182</v>
      </c>
      <c r="N10" s="5" t="s">
        <v>46</v>
      </c>
      <c r="O10" s="5" t="s">
        <v>54</v>
      </c>
      <c r="P10" s="5" t="s">
        <v>38</v>
      </c>
      <c r="Q10" s="37">
        <v>770343</v>
      </c>
      <c r="R10" s="5" t="s">
        <v>37</v>
      </c>
      <c r="S10" s="14" t="s">
        <v>40</v>
      </c>
      <c r="T10" s="13" t="s">
        <v>45</v>
      </c>
      <c r="U10" s="8" t="s">
        <v>14</v>
      </c>
    </row>
    <row r="11" spans="1:28" s="7" customFormat="1" ht="42.6" customHeight="1" x14ac:dyDescent="0.2">
      <c r="A11" s="5">
        <v>4</v>
      </c>
      <c r="B11" s="12" t="s">
        <v>34</v>
      </c>
      <c r="C11" s="5" t="s">
        <v>58</v>
      </c>
      <c r="D11" s="5" t="s">
        <v>20</v>
      </c>
      <c r="E11" s="26" t="s">
        <v>87</v>
      </c>
      <c r="F11" s="15" t="s">
        <v>23</v>
      </c>
      <c r="G11" s="5" t="s">
        <v>24</v>
      </c>
      <c r="H11" s="16" t="s">
        <v>42</v>
      </c>
      <c r="I11" s="6">
        <v>44335</v>
      </c>
      <c r="J11" s="6">
        <v>45065</v>
      </c>
      <c r="K11" s="11">
        <v>44348</v>
      </c>
      <c r="L11" s="11">
        <v>44349</v>
      </c>
      <c r="M11" s="11">
        <v>44350</v>
      </c>
      <c r="N11" s="5" t="s">
        <v>46</v>
      </c>
      <c r="O11" s="5" t="s">
        <v>54</v>
      </c>
      <c r="P11" s="5" t="s">
        <v>38</v>
      </c>
      <c r="Q11" s="52">
        <v>3105594</v>
      </c>
      <c r="R11" s="15" t="s">
        <v>57</v>
      </c>
      <c r="S11" s="14" t="s">
        <v>40</v>
      </c>
      <c r="T11" s="13" t="s">
        <v>45</v>
      </c>
      <c r="U11" s="8" t="s">
        <v>14</v>
      </c>
    </row>
    <row r="12" spans="1:28" s="7" customFormat="1" ht="44.1" customHeight="1" x14ac:dyDescent="0.2">
      <c r="A12" s="5">
        <v>5</v>
      </c>
      <c r="B12" s="12" t="s">
        <v>34</v>
      </c>
      <c r="C12" s="5" t="s">
        <v>61</v>
      </c>
      <c r="D12" s="5" t="s">
        <v>20</v>
      </c>
      <c r="E12" s="26" t="s">
        <v>87</v>
      </c>
      <c r="F12" s="15" t="s">
        <v>23</v>
      </c>
      <c r="G12" s="5" t="s">
        <v>24</v>
      </c>
      <c r="H12" s="16" t="s">
        <v>42</v>
      </c>
      <c r="I12" s="6">
        <v>44348</v>
      </c>
      <c r="J12" s="6">
        <v>45078</v>
      </c>
      <c r="K12" s="11">
        <v>44351</v>
      </c>
      <c r="L12" s="11">
        <v>44351</v>
      </c>
      <c r="M12" s="11">
        <v>44356</v>
      </c>
      <c r="N12" s="5" t="s">
        <v>59</v>
      </c>
      <c r="O12" s="5" t="s">
        <v>54</v>
      </c>
      <c r="P12" s="5" t="s">
        <v>38</v>
      </c>
      <c r="Q12" s="53">
        <v>3089838</v>
      </c>
      <c r="R12" s="15" t="s">
        <v>60</v>
      </c>
      <c r="S12" s="14" t="s">
        <v>40</v>
      </c>
      <c r="T12" s="13" t="s">
        <v>45</v>
      </c>
      <c r="U12" s="8" t="s">
        <v>14</v>
      </c>
    </row>
    <row r="13" spans="1:28" s="7" customFormat="1" ht="44.1" customHeight="1" x14ac:dyDescent="0.2">
      <c r="A13" s="5">
        <v>6</v>
      </c>
      <c r="B13" s="12" t="s">
        <v>34</v>
      </c>
      <c r="C13" s="5" t="s">
        <v>64</v>
      </c>
      <c r="D13" s="5" t="s">
        <v>20</v>
      </c>
      <c r="E13" s="26" t="s">
        <v>87</v>
      </c>
      <c r="F13" s="15" t="s">
        <v>23</v>
      </c>
      <c r="G13" s="5" t="s">
        <v>24</v>
      </c>
      <c r="H13" s="16" t="s">
        <v>42</v>
      </c>
      <c r="I13" s="6">
        <v>44483</v>
      </c>
      <c r="J13" s="6">
        <v>45213</v>
      </c>
      <c r="K13" s="11">
        <v>44498</v>
      </c>
      <c r="L13" s="11">
        <v>44498</v>
      </c>
      <c r="M13" s="11">
        <v>44504</v>
      </c>
      <c r="N13" s="5" t="s">
        <v>63</v>
      </c>
      <c r="O13" s="5" t="s">
        <v>54</v>
      </c>
      <c r="P13" s="5" t="s">
        <v>38</v>
      </c>
      <c r="Q13" s="79">
        <v>1445495</v>
      </c>
      <c r="R13" s="15" t="s">
        <v>60</v>
      </c>
      <c r="S13" s="14" t="s">
        <v>40</v>
      </c>
      <c r="T13" s="13" t="s">
        <v>45</v>
      </c>
      <c r="U13" s="8" t="s">
        <v>14</v>
      </c>
    </row>
    <row r="14" spans="1:28" s="7" customFormat="1" ht="44.1" customHeight="1" x14ac:dyDescent="0.2">
      <c r="A14" s="5">
        <v>7</v>
      </c>
      <c r="B14" s="12" t="s">
        <v>34</v>
      </c>
      <c r="C14" s="5" t="s">
        <v>67</v>
      </c>
      <c r="D14" s="5" t="s">
        <v>20</v>
      </c>
      <c r="E14" s="26" t="s">
        <v>87</v>
      </c>
      <c r="F14" s="15" t="s">
        <v>23</v>
      </c>
      <c r="G14" s="5" t="s">
        <v>24</v>
      </c>
      <c r="H14" s="16" t="s">
        <v>42</v>
      </c>
      <c r="I14" s="6">
        <v>44495</v>
      </c>
      <c r="J14" s="6">
        <v>45225</v>
      </c>
      <c r="K14" s="59">
        <v>44496</v>
      </c>
      <c r="L14" s="59">
        <v>44503</v>
      </c>
      <c r="M14" s="11">
        <v>44504</v>
      </c>
      <c r="N14" s="16" t="s">
        <v>66</v>
      </c>
      <c r="O14" s="5" t="s">
        <v>54</v>
      </c>
      <c r="P14" s="5" t="s">
        <v>38</v>
      </c>
      <c r="Q14" s="79">
        <v>2080440</v>
      </c>
      <c r="R14" s="15" t="s">
        <v>60</v>
      </c>
      <c r="S14" s="14" t="s">
        <v>49</v>
      </c>
      <c r="T14" s="13" t="s">
        <v>71</v>
      </c>
      <c r="U14" s="8" t="s">
        <v>14</v>
      </c>
    </row>
    <row r="15" spans="1:28" s="7" customFormat="1" ht="44.1" customHeight="1" x14ac:dyDescent="0.2">
      <c r="A15" s="5">
        <v>8</v>
      </c>
      <c r="B15" s="12" t="s">
        <v>34</v>
      </c>
      <c r="C15" s="5" t="s">
        <v>68</v>
      </c>
      <c r="D15" s="5" t="s">
        <v>20</v>
      </c>
      <c r="E15" s="26" t="s">
        <v>87</v>
      </c>
      <c r="F15" s="15" t="s">
        <v>23</v>
      </c>
      <c r="G15" s="5" t="s">
        <v>24</v>
      </c>
      <c r="H15" s="16" t="s">
        <v>42</v>
      </c>
      <c r="I15" s="6">
        <v>44490</v>
      </c>
      <c r="J15" s="6">
        <v>45220</v>
      </c>
      <c r="K15" s="11">
        <v>44509</v>
      </c>
      <c r="L15" s="11">
        <v>44510</v>
      </c>
      <c r="M15" s="11">
        <v>44510</v>
      </c>
      <c r="N15" s="5" t="s">
        <v>65</v>
      </c>
      <c r="O15" s="5" t="s">
        <v>54</v>
      </c>
      <c r="P15" s="5" t="s">
        <v>38</v>
      </c>
      <c r="Q15" s="79">
        <v>3873837</v>
      </c>
      <c r="R15" s="15" t="s">
        <v>60</v>
      </c>
      <c r="S15" s="14" t="s">
        <v>49</v>
      </c>
      <c r="T15" s="13" t="s">
        <v>71</v>
      </c>
      <c r="U15" s="8" t="s">
        <v>14</v>
      </c>
    </row>
    <row r="16" spans="1:28" s="55" customFormat="1" ht="44.1" customHeight="1" x14ac:dyDescent="0.2">
      <c r="A16" s="8">
        <v>9</v>
      </c>
      <c r="B16" s="8" t="s">
        <v>34</v>
      </c>
      <c r="C16" s="8" t="s">
        <v>69</v>
      </c>
      <c r="D16" s="8" t="s">
        <v>20</v>
      </c>
      <c r="E16" s="26" t="s">
        <v>87</v>
      </c>
      <c r="F16" s="70" t="s">
        <v>23</v>
      </c>
      <c r="G16" s="8" t="s">
        <v>24</v>
      </c>
      <c r="H16" s="33" t="s">
        <v>42</v>
      </c>
      <c r="I16" s="9">
        <v>44490</v>
      </c>
      <c r="J16" s="9">
        <f>+I16+365+364</f>
        <v>45219</v>
      </c>
      <c r="K16" s="72">
        <v>44529</v>
      </c>
      <c r="L16" s="72">
        <v>44530</v>
      </c>
      <c r="M16" s="72">
        <v>44532</v>
      </c>
      <c r="N16" s="8" t="s">
        <v>70</v>
      </c>
      <c r="O16" s="8" t="s">
        <v>54</v>
      </c>
      <c r="P16" s="5" t="s">
        <v>38</v>
      </c>
      <c r="Q16" s="81" t="s">
        <v>97</v>
      </c>
      <c r="R16" s="70" t="s">
        <v>60</v>
      </c>
      <c r="S16" s="69" t="s">
        <v>49</v>
      </c>
      <c r="T16" s="71" t="s">
        <v>71</v>
      </c>
      <c r="U16" s="8" t="s">
        <v>14</v>
      </c>
    </row>
    <row r="17" spans="1:21" s="7" customFormat="1" ht="44.1" customHeight="1" x14ac:dyDescent="0.2">
      <c r="A17" s="5">
        <v>10</v>
      </c>
      <c r="B17" s="12" t="s">
        <v>34</v>
      </c>
      <c r="C17" s="12" t="s">
        <v>72</v>
      </c>
      <c r="D17" s="5" t="s">
        <v>20</v>
      </c>
      <c r="E17" s="26" t="s">
        <v>87</v>
      </c>
      <c r="F17" s="15" t="s">
        <v>23</v>
      </c>
      <c r="G17" s="5" t="s">
        <v>24</v>
      </c>
      <c r="H17" s="78" t="s">
        <v>74</v>
      </c>
      <c r="I17" s="6">
        <v>44532</v>
      </c>
      <c r="J17" s="6">
        <f>+I17+365+364</f>
        <v>45261</v>
      </c>
      <c r="K17" s="11">
        <v>44542</v>
      </c>
      <c r="L17" s="11">
        <v>44544</v>
      </c>
      <c r="M17" s="11">
        <v>44532</v>
      </c>
      <c r="N17" s="12" t="s">
        <v>70</v>
      </c>
      <c r="O17" s="5" t="s">
        <v>54</v>
      </c>
      <c r="P17" s="16" t="s">
        <v>73</v>
      </c>
      <c r="Q17" s="81" t="s">
        <v>97</v>
      </c>
      <c r="R17" s="15" t="s">
        <v>60</v>
      </c>
      <c r="S17" s="13" t="s">
        <v>85</v>
      </c>
      <c r="T17" s="13" t="s">
        <v>75</v>
      </c>
      <c r="U17" s="8" t="s">
        <v>14</v>
      </c>
    </row>
    <row r="18" spans="1:21" s="7" customFormat="1" ht="44.1" customHeight="1" x14ac:dyDescent="0.2">
      <c r="A18" s="5">
        <v>11</v>
      </c>
      <c r="B18" s="12" t="s">
        <v>34</v>
      </c>
      <c r="C18" s="12" t="s">
        <v>76</v>
      </c>
      <c r="D18" s="5" t="s">
        <v>20</v>
      </c>
      <c r="E18" s="26" t="s">
        <v>87</v>
      </c>
      <c r="F18" s="15" t="s">
        <v>23</v>
      </c>
      <c r="G18" s="5" t="s">
        <v>24</v>
      </c>
      <c r="H18" s="33" t="s">
        <v>42</v>
      </c>
      <c r="I18" s="6">
        <v>44518</v>
      </c>
      <c r="J18" s="6">
        <f>+I18+729</f>
        <v>45247</v>
      </c>
      <c r="K18" s="11">
        <v>44544</v>
      </c>
      <c r="L18" s="11">
        <v>44544</v>
      </c>
      <c r="M18" s="11">
        <v>44546</v>
      </c>
      <c r="N18" s="12" t="s">
        <v>77</v>
      </c>
      <c r="O18" s="5" t="s">
        <v>54</v>
      </c>
      <c r="P18" s="5" t="s">
        <v>38</v>
      </c>
      <c r="Q18" s="81" t="s">
        <v>97</v>
      </c>
      <c r="R18" s="15" t="s">
        <v>60</v>
      </c>
      <c r="S18" s="14" t="s">
        <v>49</v>
      </c>
      <c r="T18" s="13" t="s">
        <v>71</v>
      </c>
      <c r="U18" s="8" t="s">
        <v>14</v>
      </c>
    </row>
    <row r="19" spans="1:21" s="7" customFormat="1" ht="42.6" customHeight="1" x14ac:dyDescent="0.2">
      <c r="A19" s="5">
        <v>12</v>
      </c>
      <c r="B19" s="12" t="s">
        <v>34</v>
      </c>
      <c r="C19" s="12" t="s">
        <v>88</v>
      </c>
      <c r="D19" s="5" t="s">
        <v>20</v>
      </c>
      <c r="E19" s="26" t="s">
        <v>87</v>
      </c>
      <c r="F19" s="15" t="s">
        <v>23</v>
      </c>
      <c r="G19" s="5" t="s">
        <v>24</v>
      </c>
      <c r="H19" s="33" t="s">
        <v>42</v>
      </c>
      <c r="I19" s="6">
        <v>44509</v>
      </c>
      <c r="J19" s="6">
        <f>+I19+729</f>
        <v>45238</v>
      </c>
      <c r="K19" s="11">
        <v>44548</v>
      </c>
      <c r="L19" s="11">
        <v>44552</v>
      </c>
      <c r="M19" s="11">
        <v>44082</v>
      </c>
      <c r="N19" s="5" t="s">
        <v>26</v>
      </c>
      <c r="O19" s="5" t="s">
        <v>55</v>
      </c>
      <c r="P19" s="5" t="s">
        <v>38</v>
      </c>
      <c r="Q19" s="81" t="s">
        <v>97</v>
      </c>
      <c r="R19" s="5" t="s">
        <v>36</v>
      </c>
      <c r="S19" s="14" t="s">
        <v>49</v>
      </c>
      <c r="T19" s="13" t="s">
        <v>71</v>
      </c>
      <c r="U19" s="8" t="s">
        <v>14</v>
      </c>
    </row>
    <row r="20" spans="1:21" s="7" customFormat="1" ht="42.6" customHeight="1" x14ac:dyDescent="0.2">
      <c r="A20" s="5">
        <v>13</v>
      </c>
      <c r="B20" s="12" t="s">
        <v>34</v>
      </c>
      <c r="C20" s="12" t="s">
        <v>89</v>
      </c>
      <c r="D20" s="5" t="s">
        <v>20</v>
      </c>
      <c r="E20" s="26" t="s">
        <v>87</v>
      </c>
      <c r="F20" s="15" t="s">
        <v>23</v>
      </c>
      <c r="G20" s="5" t="s">
        <v>24</v>
      </c>
      <c r="H20" s="33" t="s">
        <v>42</v>
      </c>
      <c r="I20" s="6">
        <v>44594</v>
      </c>
      <c r="J20" s="6">
        <v>45323</v>
      </c>
      <c r="K20" s="11">
        <v>44648</v>
      </c>
      <c r="L20" s="11">
        <v>44648</v>
      </c>
      <c r="M20" s="11">
        <v>44650</v>
      </c>
      <c r="N20" s="5" t="s">
        <v>90</v>
      </c>
      <c r="O20" s="12" t="s">
        <v>96</v>
      </c>
      <c r="P20" s="5" t="s">
        <v>38</v>
      </c>
      <c r="Q20" s="81" t="s">
        <v>97</v>
      </c>
      <c r="R20" s="15" t="s">
        <v>91</v>
      </c>
      <c r="S20" s="14" t="s">
        <v>49</v>
      </c>
      <c r="T20" s="13" t="s">
        <v>71</v>
      </c>
      <c r="U20" s="8" t="s">
        <v>14</v>
      </c>
    </row>
    <row r="21" spans="1:21" s="7" customFormat="1" ht="42.6" customHeight="1" x14ac:dyDescent="0.2">
      <c r="A21" s="5">
        <v>13</v>
      </c>
      <c r="B21" s="12" t="s">
        <v>34</v>
      </c>
      <c r="C21" s="12" t="s">
        <v>94</v>
      </c>
      <c r="D21" s="5" t="s">
        <v>20</v>
      </c>
      <c r="E21" s="26" t="s">
        <v>87</v>
      </c>
      <c r="F21" s="15" t="s">
        <v>23</v>
      </c>
      <c r="G21" s="5" t="s">
        <v>24</v>
      </c>
      <c r="H21" s="33" t="s">
        <v>43</v>
      </c>
      <c r="I21" s="6">
        <v>44658</v>
      </c>
      <c r="J21" s="6">
        <v>45389</v>
      </c>
      <c r="K21" s="11">
        <v>44659</v>
      </c>
      <c r="L21" s="11">
        <v>44659</v>
      </c>
      <c r="M21" s="11">
        <v>44662</v>
      </c>
      <c r="N21" s="12" t="s">
        <v>95</v>
      </c>
      <c r="O21" s="12" t="s">
        <v>96</v>
      </c>
      <c r="P21" s="16" t="s">
        <v>98</v>
      </c>
      <c r="Q21" s="81" t="s">
        <v>97</v>
      </c>
      <c r="R21" s="15" t="s">
        <v>91</v>
      </c>
      <c r="S21" s="14" t="s">
        <v>49</v>
      </c>
      <c r="T21" s="13" t="s">
        <v>71</v>
      </c>
      <c r="U21" s="8" t="s">
        <v>14</v>
      </c>
    </row>
    <row r="22" spans="1:21" s="7" customFormat="1" ht="18.95" customHeight="1" x14ac:dyDescent="0.2">
      <c r="A22" s="60"/>
      <c r="B22" s="61"/>
      <c r="C22" s="61"/>
      <c r="D22" s="60"/>
      <c r="E22" s="62"/>
      <c r="F22" s="63"/>
      <c r="G22" s="60"/>
      <c r="H22" s="64"/>
      <c r="I22" s="65"/>
      <c r="J22" s="65"/>
      <c r="K22" s="68"/>
      <c r="L22" s="68"/>
      <c r="M22" s="68"/>
      <c r="N22" s="61"/>
      <c r="O22" s="60"/>
      <c r="P22" s="73" t="s">
        <v>78</v>
      </c>
      <c r="Q22" s="74">
        <f>SUM(Q8:Q19)</f>
        <v>16070333</v>
      </c>
      <c r="R22" s="63"/>
      <c r="S22" s="66"/>
      <c r="T22" s="67"/>
      <c r="U22" s="58"/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CELULARES</vt:lpstr>
      <vt:lpstr>AUTOMOVILES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PROQUIMORT IMPORT S.A.S - Siniestralidad</dc:title>
  <dc:creator>Crystal Decisions</dc:creator>
  <dc:description>Powered by Crystal</dc:description>
  <cp:lastModifiedBy>Erika Patricia Herrera Albor</cp:lastModifiedBy>
  <cp:lastPrinted>2013-11-25T19:09:19Z</cp:lastPrinted>
  <dcterms:created xsi:type="dcterms:W3CDTF">2012-11-22T13:56:10Z</dcterms:created>
  <dcterms:modified xsi:type="dcterms:W3CDTF">2022-04-13T15:17:33Z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9BEA2497F639C517C109DF9D3D8A72A06A11D7ED7919DC0FB36AD86A9F810E26977B36CD805811F7EE1CDFCE9C3F429D709931577284DCBAC6729103794A932EB6BD0B1CB2CFA6717DDD14A5FBB996C027AD7BD2E1B0457341DF4491F891A681E9443A734361CD07C3C85B968AA4B2781C480C131A4BF1DCCE0484255B1E266</vt:lpwstr>
  </property>
  <property fmtid="{D5CDD505-2E9C-101B-9397-08002B2CF9AE}" pid="7" name="Business Objects Context Information5">
    <vt:lpwstr>29C81B5F65637F7361EA46098A08DD4ED9473537F3C0A5345B1CC95B294FF1A040EB3DD64857C0F395909602A52CEC902714E748C4C844A7A1CA7B499EA24164D985D2BAABECD69DE4CB8E92BFCB570A48531C8FB14B075ECE589CE9FFA9CE273598472870F93E4377ED0B45FC3CE99B536E5C23C641479E38306530DD77FCD</vt:lpwstr>
  </property>
  <property fmtid="{D5CDD505-2E9C-101B-9397-08002B2CF9AE}" pid="8" name="Business Objects Context Information6">
    <vt:lpwstr>E8C903EE52A19BFFBDA6ED340DB530D9167F18DE29C398ACF0B6DD7E08E0F616C8CB44F94809161690AA47473C0BE5E75739FFFE936ABE4897FCA6BFA1C73853BF0A468FDE85860B632758BF1593B0038CF28DF2229E552E15332FB4E7B9E51DA4313481065861B2E35B7CCF1E3FACA51E9531AE</vt:lpwstr>
  </property>
  <property fmtid="{D5CDD505-2E9C-101B-9397-08002B2CF9AE}" pid="9" name="MSIP_Label_38f1469a-2c2a-4aee-b92b-090d4c5468ff_Enabled">
    <vt:lpwstr>true</vt:lpwstr>
  </property>
  <property fmtid="{D5CDD505-2E9C-101B-9397-08002B2CF9AE}" pid="10" name="MSIP_Label_38f1469a-2c2a-4aee-b92b-090d4c5468ff_SetDate">
    <vt:lpwstr>2022-02-11T17:39:21Z</vt:lpwstr>
  </property>
  <property fmtid="{D5CDD505-2E9C-101B-9397-08002B2CF9AE}" pid="11" name="MSIP_Label_38f1469a-2c2a-4aee-b92b-090d4c5468ff_Method">
    <vt:lpwstr>Standard</vt:lpwstr>
  </property>
  <property fmtid="{D5CDD505-2E9C-101B-9397-08002B2CF9AE}" pid="12" name="MSIP_Label_38f1469a-2c2a-4aee-b92b-090d4c5468ff_Name">
    <vt:lpwstr>Confidential - Unmarked</vt:lpwstr>
  </property>
  <property fmtid="{D5CDD505-2E9C-101B-9397-08002B2CF9AE}" pid="13" name="MSIP_Label_38f1469a-2c2a-4aee-b92b-090d4c5468ff_SiteId">
    <vt:lpwstr>2a6e6092-73e4-4752-b1a5-477a17f5056d</vt:lpwstr>
  </property>
  <property fmtid="{D5CDD505-2E9C-101B-9397-08002B2CF9AE}" pid="14" name="MSIP_Label_38f1469a-2c2a-4aee-b92b-090d4c5468ff_ActionId">
    <vt:lpwstr>21cb3dee-49d1-4d8e-8fe8-cf1c331287d7</vt:lpwstr>
  </property>
  <property fmtid="{D5CDD505-2E9C-101B-9397-08002B2CF9AE}" pid="15" name="MSIP_Label_38f1469a-2c2a-4aee-b92b-090d4c5468ff_ContentBits">
    <vt:lpwstr>0</vt:lpwstr>
  </property>
</Properties>
</file>