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495" windowHeight="11190" activeTab="0"/>
  </bookViews>
  <sheets>
    <sheet name="F 111-01" sheetId="1" r:id="rId1"/>
    <sheet name="F 111-03" sheetId="2" r:id="rId2"/>
    <sheet name="F 111-04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pramirez</author>
  </authors>
  <commentList>
    <comment ref="B51" authorId="0">
      <text>
        <r>
          <rPr>
            <b/>
            <sz val="8"/>
            <rFont val="Tahoma"/>
            <family val="2"/>
          </rPr>
          <t>pramirez:</t>
        </r>
        <r>
          <rPr>
            <sz val="8"/>
            <rFont val="Tahoma"/>
            <family val="2"/>
          </rPr>
          <t xml:space="preserve">
NO APARECE EJECUCIÓN X RESERVAS
</t>
        </r>
      </text>
    </comment>
  </commentList>
</comments>
</file>

<file path=xl/sharedStrings.xml><?xml version="1.0" encoding="utf-8"?>
<sst xmlns="http://schemas.openxmlformats.org/spreadsheetml/2006/main" count="671" uniqueCount="187">
  <si>
    <t xml:space="preserve">ENTIDAD: </t>
  </si>
  <si>
    <t>111 - 01 SECRETARÍA DISTRITAL DE HACIENDA -DIRECCIÓN DE GESTIÓN CORPORATIVA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</si>
  <si>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</si>
  <si>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</si>
  <si>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</si>
  <si>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</si>
  <si>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</si>
  <si>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</si>
  <si>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</si>
  <si>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</si>
  <si>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</si>
  <si>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</si>
  <si>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</si>
  <si>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</si>
  <si>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</si>
  <si>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</si>
  <si>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</si>
  <si>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</si>
  <si>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</si>
  <si>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</si>
  <si>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</si>
  <si>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</si>
  <si>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</si>
  <si>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</si>
  <si>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</si>
  <si>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</si>
  <si>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</si>
  <si>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</si>
  <si>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</si>
  <si>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</si>
  <si>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EN FUNCIONAMIENTO</t>
  </si>
  <si>
    <t>3-1-1-02-03-01</t>
  </si>
  <si>
    <t>Honorarios Entidad</t>
  </si>
  <si>
    <t>NA</t>
  </si>
  <si>
    <t>2.1.01.02.03</t>
  </si>
  <si>
    <t>10</t>
  </si>
  <si>
    <t>001</t>
  </si>
  <si>
    <t>106</t>
  </si>
  <si>
    <t>70131</t>
  </si>
  <si>
    <t>3-1-1-02-04</t>
  </si>
  <si>
    <t>Remuneración Servicios Técnicos</t>
  </si>
  <si>
    <t>2.1.01.02.09</t>
  </si>
  <si>
    <t>3-1-2-01-02</t>
  </si>
  <si>
    <t>Gastos de Computador</t>
  </si>
  <si>
    <t>2.1.02.02.98</t>
  </si>
  <si>
    <t>7013302</t>
  </si>
  <si>
    <t>3-1-2-02-03</t>
  </si>
  <si>
    <t>Gastos de Transporte y Comunicación</t>
  </si>
  <si>
    <t>2.1.02.02.05</t>
  </si>
  <si>
    <t>7013398</t>
  </si>
  <si>
    <t>3-1-2-02-05-01</t>
  </si>
  <si>
    <t>Mantenimiento Entidad</t>
  </si>
  <si>
    <t>2.1.02.02.15</t>
  </si>
  <si>
    <t>3-1-2-02-06-01</t>
  </si>
  <si>
    <t>Seguros Entidad</t>
  </si>
  <si>
    <t>2.1.02.02.09</t>
  </si>
  <si>
    <t>3-1-2-02-15</t>
  </si>
  <si>
    <t>Gastos Administrativos  E.D.T.U.</t>
  </si>
  <si>
    <t>V. F. EN RESERVAS FUNCIONAMIENTO</t>
  </si>
  <si>
    <t>3-1-6-01-02-03-0001</t>
  </si>
  <si>
    <t>2.1.01.95</t>
  </si>
  <si>
    <t>3-1-6-01-02-04</t>
  </si>
  <si>
    <t>3-1-6-02-01-02</t>
  </si>
  <si>
    <t>2.1.02.95</t>
  </si>
  <si>
    <t>7013303</t>
  </si>
  <si>
    <t>3-1-6-02-02-03</t>
  </si>
  <si>
    <t>3-1-6-02-02-05-0001</t>
  </si>
  <si>
    <t>V. F. INVERSIÓN DIRECTA</t>
  </si>
  <si>
    <t>TOTAL V.F. INV DIRECTA</t>
  </si>
  <si>
    <t>3-3-1-13-06-49-0350</t>
  </si>
  <si>
    <t>Implementación de un modelo de desarrollo organizacional en la SHD y el CAD</t>
  </si>
  <si>
    <t>05</t>
  </si>
  <si>
    <t>01</t>
  </si>
  <si>
    <t>0026</t>
  </si>
  <si>
    <t>2.3.02.02.02.98</t>
  </si>
  <si>
    <t>066</t>
  </si>
  <si>
    <t>0023</t>
  </si>
  <si>
    <t>2.3.01.02.03</t>
  </si>
  <si>
    <t>03</t>
  </si>
  <si>
    <t>04</t>
  </si>
  <si>
    <t>0279</t>
  </si>
  <si>
    <t>02</t>
  </si>
  <si>
    <t>06</t>
  </si>
  <si>
    <t>0228</t>
  </si>
  <si>
    <t>2.3.05.02.98</t>
  </si>
  <si>
    <t>0089</t>
  </si>
  <si>
    <t>2.3.05.01</t>
  </si>
  <si>
    <t>067</t>
  </si>
  <si>
    <t>0028</t>
  </si>
  <si>
    <t>0027</t>
  </si>
  <si>
    <t>2.3.03.03.01.03</t>
  </si>
  <si>
    <t>0121</t>
  </si>
  <si>
    <t>2.3.02.02.01.98</t>
  </si>
  <si>
    <t>0097</t>
  </si>
  <si>
    <t>3-3-1-13-07-52-0580</t>
  </si>
  <si>
    <t>Tecnologías de información y comunicación (TIC) para las finanzas distritales</t>
  </si>
  <si>
    <t>0100</t>
  </si>
  <si>
    <t>0278</t>
  </si>
  <si>
    <t>0541</t>
  </si>
  <si>
    <t>2.3.02.01.01.01</t>
  </si>
  <si>
    <t>0540</t>
  </si>
  <si>
    <t>0539</t>
  </si>
  <si>
    <t>V. F. RESERVAS DE INVERSIÓN</t>
  </si>
  <si>
    <t>3-3-7-13-07-52-0580</t>
  </si>
  <si>
    <t>0</t>
  </si>
  <si>
    <t>2.3.95</t>
  </si>
  <si>
    <t>069</t>
  </si>
  <si>
    <t>70112</t>
  </si>
  <si>
    <t xml:space="preserve">TOTAL VIGENCIA FUTURAS 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</si>
  <si>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</si>
  <si>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</si>
  <si>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</si>
  <si>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</si>
  <si>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</si>
  <si>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</si>
  <si>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</si>
  <si>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</si>
  <si>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</si>
  <si>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</si>
  <si>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</si>
  <si>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</si>
  <si>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</si>
  <si>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</si>
  <si>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</si>
  <si>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</si>
  <si>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</si>
  <si>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</si>
  <si>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</si>
  <si>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</si>
  <si>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</si>
  <si>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</si>
  <si>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</si>
  <si>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</si>
  <si>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</si>
  <si>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</si>
  <si>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</si>
  <si>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</si>
  <si>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</si>
  <si>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</si>
  <si>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</si>
  <si>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</si>
  <si>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</si>
  <si>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</si>
  <si>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</si>
  <si>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</si>
  <si>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</si>
  <si>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</si>
  <si>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</si>
  <si>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</si>
  <si>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</si>
  <si>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</si>
  <si>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</si>
  <si>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</si>
  <si>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</si>
  <si>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</si>
  <si>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</si>
  <si>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</si>
  <si>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</si>
  <si>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</si>
  <si>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</si>
  <si>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</si>
  <si>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</si>
  <si>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</si>
  <si>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</si>
  <si>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</si>
  <si>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t>Homologo Contraloría General de la República para el CHIP</t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</si>
  <si>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</si>
  <si>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t>TOTAL PROYECTO 0350</t>
  </si>
  <si>
    <t>TOTAL PROYECTO 0580</t>
  </si>
  <si>
    <t>111-03  SECRETARÍA DISTRITAL DE HACIENDA - DIRECCIÓN DISTRITAL DE CRÉDITO PÚBLICO</t>
  </si>
  <si>
    <t>V. F. SERVICIO DE LA DEUDA</t>
  </si>
  <si>
    <t>TOTAL SERVICIO DE LA DEUDA</t>
  </si>
  <si>
    <t>3-2-1-03</t>
  </si>
  <si>
    <t>Comisiones y Otros</t>
  </si>
  <si>
    <t>2.4.02.03.98</t>
  </si>
  <si>
    <t>7017</t>
  </si>
  <si>
    <t>3-2-2-03</t>
  </si>
  <si>
    <t>2.4.01.03.02</t>
  </si>
  <si>
    <t>111-04  SECRETARÍA DISTRITAL DE HACIENDA - FONDO CUENTA CONCEJO DE BOGOTÁ</t>
  </si>
  <si>
    <t>Gastos de transporte y comunicación</t>
  </si>
  <si>
    <t>Seguros entidad</t>
  </si>
  <si>
    <t>3-1-2-02-06-02</t>
  </si>
  <si>
    <t>Seguros de vida concejales</t>
  </si>
  <si>
    <t>Arrendamiento</t>
  </si>
  <si>
    <t>Firma:</t>
  </si>
  <si>
    <t>Nombre Responsable de Presupuesto: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</si>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</sst>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3" fontId="42" fillId="0" borderId="0" xfId="53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 quotePrefix="1">
      <alignment horizontal="center" vertical="center" wrapText="1"/>
    </xf>
    <xf numFmtId="0" fontId="44" fillId="33" borderId="11" xfId="0" applyFont="1" applyFill="1" applyBorder="1" applyAlignment="1" quotePrefix="1">
      <alignment horizontal="center" vertical="center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0" xfId="0" applyFont="1" applyFill="1" applyAlignment="1">
      <alignment horizontal="righ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0" fillId="0" borderId="12" xfId="53" applyFont="1" applyFill="1" applyBorder="1">
      <alignment/>
      <protection/>
    </xf>
    <xf numFmtId="0" fontId="40" fillId="0" borderId="13" xfId="53" applyFont="1" applyBorder="1">
      <alignment/>
      <protection/>
    </xf>
    <xf numFmtId="0" fontId="4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53" applyBorder="1">
      <alignment/>
      <protection/>
    </xf>
    <xf numFmtId="0" fontId="0" fillId="0" borderId="0" xfId="53" applyBorder="1">
      <alignment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53" applyBorder="1" applyAlignment="1">
      <alignment horizontal="center"/>
      <protection/>
    </xf>
    <xf numFmtId="0" fontId="41" fillId="0" borderId="0" xfId="0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40" fillId="0" borderId="15" xfId="53" applyFont="1" applyBorder="1">
      <alignment/>
      <protection/>
    </xf>
    <xf numFmtId="0" fontId="40" fillId="0" borderId="0" xfId="53" applyFont="1" applyBorder="1">
      <alignment/>
      <protection/>
    </xf>
    <xf numFmtId="0" fontId="40" fillId="0" borderId="0" xfId="0" applyFont="1" applyBorder="1" applyAlignment="1">
      <alignment horizontal="center"/>
    </xf>
    <xf numFmtId="3" fontId="40" fillId="0" borderId="0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53" applyFont="1" applyBorder="1" applyAlignment="1">
      <alignment horizontal="center"/>
      <protection/>
    </xf>
    <xf numFmtId="49" fontId="40" fillId="0" borderId="0" xfId="0" applyNumberFormat="1" applyFont="1" applyBorder="1" applyAlignment="1">
      <alignment horizontal="center"/>
    </xf>
    <xf numFmtId="0" fontId="0" fillId="0" borderId="0" xfId="53" applyFont="1" applyBorder="1">
      <alignment/>
      <protection/>
    </xf>
    <xf numFmtId="0" fontId="0" fillId="34" borderId="15" xfId="53" applyFill="1" applyBorder="1">
      <alignment/>
      <protection/>
    </xf>
    <xf numFmtId="0" fontId="0" fillId="34" borderId="0" xfId="53" applyFill="1" applyBorder="1">
      <alignment/>
      <protection/>
    </xf>
    <xf numFmtId="0" fontId="0" fillId="34" borderId="0" xfId="53" applyFill="1" applyBorder="1" applyAlignment="1">
      <alignment horizontal="center"/>
      <protection/>
    </xf>
    <xf numFmtId="49" fontId="0" fillId="34" borderId="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3" fontId="4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3" fontId="41" fillId="34" borderId="0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53" applyFont="1" applyFill="1" applyBorder="1">
      <alignment/>
      <protection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49" fontId="2" fillId="0" borderId="15" xfId="53" applyNumberFormat="1" applyFont="1" applyBorder="1" applyAlignment="1" quotePrefix="1">
      <alignment horizontal="left" vertical="top"/>
      <protection/>
    </xf>
    <xf numFmtId="0" fontId="42" fillId="0" borderId="0" xfId="53" applyFont="1" applyFill="1" applyBorder="1" applyAlignment="1">
      <alignment horizontal="justify" vertical="top"/>
      <protection/>
    </xf>
    <xf numFmtId="49" fontId="42" fillId="0" borderId="15" xfId="53" applyNumberFormat="1" applyFont="1" applyBorder="1" applyAlignment="1">
      <alignment horizontal="left" vertical="top"/>
      <protection/>
    </xf>
    <xf numFmtId="0" fontId="42" fillId="0" borderId="0" xfId="53" applyFont="1" applyFill="1" applyBorder="1" applyAlignment="1">
      <alignment horizontal="justify" vertical="top" wrapText="1"/>
      <protection/>
    </xf>
    <xf numFmtId="0" fontId="0" fillId="33" borderId="15" xfId="53" applyFill="1" applyBorder="1" applyProtection="1">
      <alignment/>
      <protection locked="0"/>
    </xf>
    <xf numFmtId="0" fontId="0" fillId="33" borderId="0" xfId="53" applyFill="1" applyBorder="1">
      <alignment/>
      <protection/>
    </xf>
    <xf numFmtId="49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 applyProtection="1">
      <alignment/>
      <protection locked="0"/>
    </xf>
    <xf numFmtId="0" fontId="43" fillId="0" borderId="17" xfId="0" applyFont="1" applyBorder="1" applyAlignment="1">
      <alignment/>
    </xf>
    <xf numFmtId="0" fontId="40" fillId="0" borderId="0" xfId="0" applyFont="1" applyAlignment="1">
      <alignment wrapText="1"/>
    </xf>
    <xf numFmtId="0" fontId="43" fillId="0" borderId="17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89</xdr:row>
      <xdr:rowOff>38100</xdr:rowOff>
    </xdr:from>
    <xdr:to>
      <xdr:col>0</xdr:col>
      <xdr:colOff>314325</xdr:colOff>
      <xdr:row>90</xdr:row>
      <xdr:rowOff>0</xdr:rowOff>
    </xdr:to>
    <xdr:sp>
      <xdr:nvSpPr>
        <xdr:cNvPr id="1" name="5 Rectángulo"/>
        <xdr:cNvSpPr>
          <a:spLocks/>
        </xdr:cNvSpPr>
      </xdr:nvSpPr>
      <xdr:spPr>
        <a:xfrm>
          <a:off x="19050" y="175641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85725</xdr:rowOff>
    </xdr:from>
    <xdr:to>
      <xdr:col>0</xdr:col>
      <xdr:colOff>314325</xdr:colOff>
      <xdr:row>90</xdr:row>
      <xdr:rowOff>238125</xdr:rowOff>
    </xdr:to>
    <xdr:sp>
      <xdr:nvSpPr>
        <xdr:cNvPr id="2" name="6 Rectángulo"/>
        <xdr:cNvSpPr>
          <a:spLocks/>
        </xdr:cNvSpPr>
      </xdr:nvSpPr>
      <xdr:spPr>
        <a:xfrm>
          <a:off x="19050" y="178022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38100</xdr:rowOff>
    </xdr:from>
    <xdr:to>
      <xdr:col>0</xdr:col>
      <xdr:colOff>314325</xdr:colOff>
      <xdr:row>53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0467975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85725</xdr:rowOff>
    </xdr:from>
    <xdr:to>
      <xdr:col>0</xdr:col>
      <xdr:colOff>314325</xdr:colOff>
      <xdr:row>53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0706100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A1">
      <pane xSplit="2" ySplit="8" topLeftCell="K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30" sqref="M30"/>
    </sheetView>
  </sheetViews>
  <sheetFormatPr defaultColWidth="11.421875" defaultRowHeight="15"/>
  <cols>
    <col min="1" max="1" width="24.140625" style="0" customWidth="1"/>
    <col min="2" max="2" width="78.28125" style="0" customWidth="1"/>
    <col min="3" max="3" width="12.57421875" style="0" bestFit="1" customWidth="1"/>
    <col min="8" max="8" width="15.57421875" style="0" customWidth="1"/>
    <col min="13" max="13" width="14.00390625" style="0" customWidth="1"/>
    <col min="14" max="17" width="13.8515625" style="0" bestFit="1" customWidth="1"/>
    <col min="18" max="18" width="20.8515625" style="0" customWidth="1"/>
    <col min="19" max="26" width="13.851562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1" t="s">
        <v>165</v>
      </c>
      <c r="I6" s="12"/>
      <c r="J6" s="12"/>
      <c r="K6" s="12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4" t="s">
        <v>5</v>
      </c>
    </row>
    <row r="7" spans="1:26" ht="60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8" t="s">
        <v>137</v>
      </c>
      <c r="N7" s="8" t="s">
        <v>18</v>
      </c>
      <c r="O7" s="8" t="s">
        <v>19</v>
      </c>
      <c r="P7" s="7" t="s">
        <v>20</v>
      </c>
      <c r="Q7" s="7" t="s">
        <v>21</v>
      </c>
      <c r="R7" s="8" t="s">
        <v>138</v>
      </c>
      <c r="S7" s="8" t="s">
        <v>22</v>
      </c>
      <c r="T7" s="8" t="s">
        <v>23</v>
      </c>
      <c r="U7" s="8" t="s">
        <v>24</v>
      </c>
      <c r="V7" s="8" t="s">
        <v>25</v>
      </c>
      <c r="W7" s="8" t="s">
        <v>26</v>
      </c>
      <c r="X7" s="8" t="s">
        <v>27</v>
      </c>
      <c r="Y7" s="8" t="s">
        <v>28</v>
      </c>
      <c r="Z7" s="8" t="s">
        <v>29</v>
      </c>
    </row>
    <row r="8" spans="1:26" ht="30">
      <c r="A8" s="9" t="s">
        <v>139</v>
      </c>
      <c r="B8" s="9" t="s">
        <v>140</v>
      </c>
      <c r="C8" s="9" t="s">
        <v>141</v>
      </c>
      <c r="D8" s="9" t="s">
        <v>142</v>
      </c>
      <c r="E8" s="9" t="s">
        <v>143</v>
      </c>
      <c r="F8" s="9" t="s">
        <v>144</v>
      </c>
      <c r="G8" s="9" t="s">
        <v>145</v>
      </c>
      <c r="H8" s="9" t="s">
        <v>146</v>
      </c>
      <c r="I8" s="9" t="s">
        <v>147</v>
      </c>
      <c r="J8" s="9" t="s">
        <v>148</v>
      </c>
      <c r="K8" s="9" t="s">
        <v>149</v>
      </c>
      <c r="L8" s="9" t="s">
        <v>150</v>
      </c>
      <c r="M8" s="9" t="s">
        <v>151</v>
      </c>
      <c r="N8" s="9" t="s">
        <v>152</v>
      </c>
      <c r="O8" s="9" t="s">
        <v>153</v>
      </c>
      <c r="P8" s="9" t="s">
        <v>154</v>
      </c>
      <c r="Q8" s="9" t="s">
        <v>155</v>
      </c>
      <c r="R8" s="10" t="s">
        <v>156</v>
      </c>
      <c r="S8" s="9" t="s">
        <v>157</v>
      </c>
      <c r="T8" s="9" t="s">
        <v>158</v>
      </c>
      <c r="U8" s="9" t="s">
        <v>159</v>
      </c>
      <c r="V8" s="9" t="s">
        <v>160</v>
      </c>
      <c r="W8" s="9" t="s">
        <v>161</v>
      </c>
      <c r="X8" s="9" t="s">
        <v>162</v>
      </c>
      <c r="Y8" s="9" t="s">
        <v>163</v>
      </c>
      <c r="Z8" s="9" t="s">
        <v>164</v>
      </c>
    </row>
    <row r="9" spans="1:26" ht="15">
      <c r="A9" s="15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>
        <f>SUM(M11:M17)</f>
        <v>19952046906.5684</v>
      </c>
      <c r="N9" s="17">
        <f aca="true" t="shared" si="0" ref="N9:Z9">SUM(N11:N17)</f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>SUM(R11:R17)</f>
        <v>19952046906.5684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8">
        <f t="shared" si="0"/>
        <v>0</v>
      </c>
    </row>
    <row r="10" spans="1:26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15">
      <c r="A11" s="26" t="s">
        <v>31</v>
      </c>
      <c r="B11" s="27" t="s">
        <v>32</v>
      </c>
      <c r="C11" s="33" t="s">
        <v>33</v>
      </c>
      <c r="D11" s="33" t="s">
        <v>33</v>
      </c>
      <c r="E11" s="33" t="s">
        <v>33</v>
      </c>
      <c r="F11" s="33" t="s">
        <v>33</v>
      </c>
      <c r="G11" s="33" t="s">
        <v>33</v>
      </c>
      <c r="H11" s="29" t="s">
        <v>34</v>
      </c>
      <c r="I11" s="29" t="s">
        <v>35</v>
      </c>
      <c r="J11" s="29" t="s">
        <v>36</v>
      </c>
      <c r="K11" s="29" t="s">
        <v>37</v>
      </c>
      <c r="L11" s="29" t="s">
        <v>38</v>
      </c>
      <c r="M11" s="24">
        <v>137966282.0874</v>
      </c>
      <c r="N11" s="35"/>
      <c r="O11" s="35"/>
      <c r="P11" s="35"/>
      <c r="Q11" s="35"/>
      <c r="R11" s="30">
        <f>+M11+N11-O11+P11-Q11</f>
        <v>137966282.0874</v>
      </c>
      <c r="S11" s="35"/>
      <c r="T11" s="35"/>
      <c r="U11" s="35"/>
      <c r="V11" s="35"/>
      <c r="W11" s="35"/>
      <c r="X11" s="35"/>
      <c r="Y11" s="35"/>
      <c r="Z11" s="36"/>
    </row>
    <row r="12" spans="1:26" ht="15">
      <c r="A12" s="26" t="s">
        <v>39</v>
      </c>
      <c r="B12" s="27" t="s">
        <v>40</v>
      </c>
      <c r="C12" s="33" t="s">
        <v>33</v>
      </c>
      <c r="D12" s="33" t="s">
        <v>33</v>
      </c>
      <c r="E12" s="33" t="s">
        <v>33</v>
      </c>
      <c r="F12" s="33" t="s">
        <v>33</v>
      </c>
      <c r="G12" s="33" t="s">
        <v>33</v>
      </c>
      <c r="H12" s="29" t="s">
        <v>41</v>
      </c>
      <c r="I12" s="29" t="s">
        <v>35</v>
      </c>
      <c r="J12" s="29" t="s">
        <v>36</v>
      </c>
      <c r="K12" s="29" t="s">
        <v>37</v>
      </c>
      <c r="L12" s="29" t="s">
        <v>38</v>
      </c>
      <c r="M12" s="24">
        <v>2249729017.3514</v>
      </c>
      <c r="N12" s="35"/>
      <c r="O12" s="35"/>
      <c r="P12" s="35"/>
      <c r="Q12" s="35"/>
      <c r="R12" s="30">
        <f aca="true" t="shared" si="1" ref="R12:R17">+M12+N12-O12+P12-Q12</f>
        <v>2249729017.3514</v>
      </c>
      <c r="S12" s="35"/>
      <c r="T12" s="35"/>
      <c r="U12" s="35"/>
      <c r="V12" s="35"/>
      <c r="W12" s="35"/>
      <c r="X12" s="35"/>
      <c r="Y12" s="35"/>
      <c r="Z12" s="36"/>
    </row>
    <row r="13" spans="1:26" ht="15">
      <c r="A13" s="26" t="s">
        <v>42</v>
      </c>
      <c r="B13" s="27" t="s">
        <v>43</v>
      </c>
      <c r="C13" s="33" t="s">
        <v>33</v>
      </c>
      <c r="D13" s="33" t="s">
        <v>33</v>
      </c>
      <c r="E13" s="33" t="s">
        <v>33</v>
      </c>
      <c r="F13" s="33" t="s">
        <v>33</v>
      </c>
      <c r="G13" s="33" t="s">
        <v>33</v>
      </c>
      <c r="H13" s="29" t="s">
        <v>44</v>
      </c>
      <c r="I13" s="29" t="s">
        <v>35</v>
      </c>
      <c r="J13" s="29" t="s">
        <v>36</v>
      </c>
      <c r="K13" s="29" t="s">
        <v>37</v>
      </c>
      <c r="L13" s="29" t="s">
        <v>45</v>
      </c>
      <c r="M13" s="24">
        <v>11571063235.6488</v>
      </c>
      <c r="N13" s="35"/>
      <c r="O13" s="35"/>
      <c r="P13" s="35"/>
      <c r="Q13" s="35"/>
      <c r="R13" s="30">
        <f t="shared" si="1"/>
        <v>11571063235.6488</v>
      </c>
      <c r="S13" s="35"/>
      <c r="T13" s="35"/>
      <c r="U13" s="35"/>
      <c r="V13" s="35"/>
      <c r="W13" s="35"/>
      <c r="X13" s="35"/>
      <c r="Y13" s="35"/>
      <c r="Z13" s="36"/>
    </row>
    <row r="14" spans="1:26" ht="15">
      <c r="A14" s="26" t="s">
        <v>46</v>
      </c>
      <c r="B14" s="27" t="s">
        <v>47</v>
      </c>
      <c r="C14" s="33" t="s">
        <v>33</v>
      </c>
      <c r="D14" s="33" t="s">
        <v>33</v>
      </c>
      <c r="E14" s="33" t="s">
        <v>33</v>
      </c>
      <c r="F14" s="33" t="s">
        <v>33</v>
      </c>
      <c r="G14" s="33" t="s">
        <v>33</v>
      </c>
      <c r="H14" s="29" t="s">
        <v>48</v>
      </c>
      <c r="I14" s="29" t="s">
        <v>35</v>
      </c>
      <c r="J14" s="29" t="s">
        <v>36</v>
      </c>
      <c r="K14" s="29" t="s">
        <v>37</v>
      </c>
      <c r="L14" s="29" t="s">
        <v>49</v>
      </c>
      <c r="M14" s="24">
        <v>2896640637.8389997</v>
      </c>
      <c r="N14" s="35"/>
      <c r="O14" s="35"/>
      <c r="P14" s="35"/>
      <c r="Q14" s="35"/>
      <c r="R14" s="30">
        <f t="shared" si="1"/>
        <v>2896640637.8389997</v>
      </c>
      <c r="S14" s="35"/>
      <c r="T14" s="35"/>
      <c r="U14" s="35"/>
      <c r="V14" s="35"/>
      <c r="W14" s="35"/>
      <c r="X14" s="35"/>
      <c r="Y14" s="35"/>
      <c r="Z14" s="36"/>
    </row>
    <row r="15" spans="1:26" ht="15">
      <c r="A15" s="26" t="s">
        <v>50</v>
      </c>
      <c r="B15" s="27" t="s">
        <v>51</v>
      </c>
      <c r="C15" s="33" t="s">
        <v>33</v>
      </c>
      <c r="D15" s="33" t="s">
        <v>33</v>
      </c>
      <c r="E15" s="33" t="s">
        <v>33</v>
      </c>
      <c r="F15" s="33" t="s">
        <v>33</v>
      </c>
      <c r="G15" s="33" t="s">
        <v>33</v>
      </c>
      <c r="H15" s="29" t="s">
        <v>52</v>
      </c>
      <c r="I15" s="29" t="s">
        <v>35</v>
      </c>
      <c r="J15" s="29" t="s">
        <v>36</v>
      </c>
      <c r="K15" s="29" t="s">
        <v>37</v>
      </c>
      <c r="L15" s="29" t="s">
        <v>49</v>
      </c>
      <c r="M15" s="24">
        <v>395652293.6418</v>
      </c>
      <c r="N15" s="35"/>
      <c r="O15" s="35"/>
      <c r="P15" s="35"/>
      <c r="Q15" s="35"/>
      <c r="R15" s="30">
        <f t="shared" si="1"/>
        <v>395652293.6418</v>
      </c>
      <c r="S15" s="35"/>
      <c r="T15" s="35"/>
      <c r="U15" s="35"/>
      <c r="V15" s="35"/>
      <c r="W15" s="35"/>
      <c r="X15" s="35"/>
      <c r="Y15" s="35"/>
      <c r="Z15" s="36"/>
    </row>
    <row r="16" spans="1:26" ht="15">
      <c r="A16" s="26" t="s">
        <v>53</v>
      </c>
      <c r="B16" s="27" t="s">
        <v>54</v>
      </c>
      <c r="C16" s="33" t="s">
        <v>33</v>
      </c>
      <c r="D16" s="33" t="s">
        <v>33</v>
      </c>
      <c r="E16" s="33" t="s">
        <v>33</v>
      </c>
      <c r="F16" s="33" t="s">
        <v>33</v>
      </c>
      <c r="G16" s="33" t="s">
        <v>33</v>
      </c>
      <c r="H16" s="29" t="s">
        <v>55</v>
      </c>
      <c r="I16" s="29" t="s">
        <v>35</v>
      </c>
      <c r="J16" s="29" t="s">
        <v>36</v>
      </c>
      <c r="K16" s="29" t="s">
        <v>37</v>
      </c>
      <c r="L16" s="29" t="s">
        <v>49</v>
      </c>
      <c r="M16" s="24">
        <v>2697529120</v>
      </c>
      <c r="N16" s="35"/>
      <c r="O16" s="35"/>
      <c r="P16" s="35"/>
      <c r="Q16" s="35"/>
      <c r="R16" s="30">
        <f t="shared" si="1"/>
        <v>2697529120</v>
      </c>
      <c r="S16" s="35"/>
      <c r="T16" s="35"/>
      <c r="U16" s="35"/>
      <c r="V16" s="35"/>
      <c r="W16" s="35"/>
      <c r="X16" s="35"/>
      <c r="Y16" s="35"/>
      <c r="Z16" s="36"/>
    </row>
    <row r="17" spans="1:26" ht="15">
      <c r="A17" s="26" t="s">
        <v>56</v>
      </c>
      <c r="B17" s="27" t="s">
        <v>57</v>
      </c>
      <c r="C17" s="33" t="s">
        <v>33</v>
      </c>
      <c r="D17" s="33" t="s">
        <v>33</v>
      </c>
      <c r="E17" s="33" t="s">
        <v>33</v>
      </c>
      <c r="F17" s="33" t="s">
        <v>33</v>
      </c>
      <c r="G17" s="33" t="s">
        <v>33</v>
      </c>
      <c r="H17" s="29" t="s">
        <v>44</v>
      </c>
      <c r="I17" s="29" t="s">
        <v>35</v>
      </c>
      <c r="J17" s="29" t="s">
        <v>36</v>
      </c>
      <c r="K17" s="29" t="s">
        <v>37</v>
      </c>
      <c r="L17" s="29" t="s">
        <v>49</v>
      </c>
      <c r="M17" s="24">
        <v>3466320</v>
      </c>
      <c r="N17" s="35"/>
      <c r="O17" s="35"/>
      <c r="P17" s="35"/>
      <c r="Q17" s="35"/>
      <c r="R17" s="30">
        <f t="shared" si="1"/>
        <v>3466320</v>
      </c>
      <c r="S17" s="35"/>
      <c r="T17" s="35"/>
      <c r="U17" s="35"/>
      <c r="V17" s="35"/>
      <c r="W17" s="35"/>
      <c r="X17" s="35"/>
      <c r="Y17" s="35"/>
      <c r="Z17" s="36"/>
    </row>
    <row r="18" spans="1:26" ht="15">
      <c r="A18" s="22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4"/>
      <c r="N18" s="24"/>
      <c r="O18" s="24"/>
      <c r="P18" s="24"/>
      <c r="Q18" s="24"/>
      <c r="R18" s="31"/>
      <c r="S18" s="24"/>
      <c r="T18" s="24"/>
      <c r="U18" s="24"/>
      <c r="V18" s="24"/>
      <c r="W18" s="24"/>
      <c r="X18" s="24"/>
      <c r="Y18" s="24"/>
      <c r="Z18" s="25"/>
    </row>
    <row r="19" spans="1:26" ht="15">
      <c r="A19" s="19" t="s">
        <v>58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7">
        <f aca="true" t="shared" si="2" ref="M19:Z19">SUM(M21:M25)</f>
        <v>0</v>
      </c>
      <c r="N19" s="17">
        <f t="shared" si="2"/>
        <v>0</v>
      </c>
      <c r="O19" s="17">
        <f t="shared" si="2"/>
        <v>0</v>
      </c>
      <c r="P19" s="17">
        <f t="shared" si="2"/>
        <v>0</v>
      </c>
      <c r="Q19" s="17">
        <f t="shared" si="2"/>
        <v>0</v>
      </c>
      <c r="R19" s="17">
        <f t="shared" si="2"/>
        <v>0</v>
      </c>
      <c r="S19" s="17">
        <f t="shared" si="2"/>
        <v>0</v>
      </c>
      <c r="T19" s="17">
        <f t="shared" si="2"/>
        <v>0</v>
      </c>
      <c r="U19" s="17">
        <f t="shared" si="2"/>
        <v>0</v>
      </c>
      <c r="V19" s="17">
        <f t="shared" si="2"/>
        <v>0</v>
      </c>
      <c r="W19" s="17">
        <f t="shared" si="2"/>
        <v>0</v>
      </c>
      <c r="X19" s="17">
        <f t="shared" si="2"/>
        <v>0</v>
      </c>
      <c r="Y19" s="17">
        <f t="shared" si="2"/>
        <v>0</v>
      </c>
      <c r="Z19" s="18">
        <f t="shared" si="2"/>
        <v>0</v>
      </c>
    </row>
    <row r="20" spans="1:26" ht="15">
      <c r="A20" s="22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4"/>
      <c r="N20" s="24"/>
      <c r="O20" s="24"/>
      <c r="P20" s="24"/>
      <c r="Q20" s="24"/>
      <c r="R20" s="31"/>
      <c r="S20" s="24"/>
      <c r="T20" s="24"/>
      <c r="U20" s="24"/>
      <c r="V20" s="24"/>
      <c r="W20" s="24"/>
      <c r="X20" s="24"/>
      <c r="Y20" s="24"/>
      <c r="Z20" s="25"/>
    </row>
    <row r="21" spans="1:26" ht="15">
      <c r="A21" s="26" t="s">
        <v>59</v>
      </c>
      <c r="B21" s="27" t="s">
        <v>32</v>
      </c>
      <c r="C21" s="33" t="s">
        <v>33</v>
      </c>
      <c r="D21" s="33" t="s">
        <v>33</v>
      </c>
      <c r="E21" s="33" t="s">
        <v>33</v>
      </c>
      <c r="F21" s="33" t="s">
        <v>33</v>
      </c>
      <c r="G21" s="33" t="s">
        <v>33</v>
      </c>
      <c r="H21" s="29" t="s">
        <v>60</v>
      </c>
      <c r="I21" s="29" t="s">
        <v>35</v>
      </c>
      <c r="J21" s="29" t="s">
        <v>36</v>
      </c>
      <c r="K21" s="29" t="s">
        <v>37</v>
      </c>
      <c r="L21" s="29" t="s">
        <v>38</v>
      </c>
      <c r="M21" s="35"/>
      <c r="N21" s="35"/>
      <c r="O21" s="35"/>
      <c r="P21" s="35"/>
      <c r="Q21" s="35"/>
      <c r="R21" s="30">
        <f>+M21+N21-O21+P21-Q21</f>
        <v>0</v>
      </c>
      <c r="S21" s="35"/>
      <c r="T21" s="35"/>
      <c r="U21" s="35"/>
      <c r="V21" s="35"/>
      <c r="W21" s="35"/>
      <c r="X21" s="35"/>
      <c r="Y21" s="35"/>
      <c r="Z21" s="36"/>
    </row>
    <row r="22" spans="1:26" ht="15">
      <c r="A22" s="26" t="s">
        <v>61</v>
      </c>
      <c r="B22" s="27" t="s">
        <v>40</v>
      </c>
      <c r="C22" s="33" t="s">
        <v>33</v>
      </c>
      <c r="D22" s="33" t="s">
        <v>33</v>
      </c>
      <c r="E22" s="33" t="s">
        <v>33</v>
      </c>
      <c r="F22" s="33" t="s">
        <v>33</v>
      </c>
      <c r="G22" s="33" t="s">
        <v>33</v>
      </c>
      <c r="H22" s="29" t="s">
        <v>60</v>
      </c>
      <c r="I22" s="29" t="s">
        <v>35</v>
      </c>
      <c r="J22" s="29" t="s">
        <v>36</v>
      </c>
      <c r="K22" s="29" t="s">
        <v>37</v>
      </c>
      <c r="L22" s="29" t="s">
        <v>38</v>
      </c>
      <c r="M22" s="35"/>
      <c r="N22" s="35"/>
      <c r="O22" s="35"/>
      <c r="P22" s="35"/>
      <c r="Q22" s="35"/>
      <c r="R22" s="30">
        <f>+M22+N22-O22+P22-Q22</f>
        <v>0</v>
      </c>
      <c r="S22" s="35"/>
      <c r="T22" s="35"/>
      <c r="U22" s="35"/>
      <c r="V22" s="35"/>
      <c r="W22" s="35"/>
      <c r="X22" s="35"/>
      <c r="Y22" s="35"/>
      <c r="Z22" s="36"/>
    </row>
    <row r="23" spans="1:26" ht="15">
      <c r="A23" s="26" t="s">
        <v>62</v>
      </c>
      <c r="B23" s="27" t="s">
        <v>43</v>
      </c>
      <c r="C23" s="33" t="s">
        <v>33</v>
      </c>
      <c r="D23" s="33" t="s">
        <v>33</v>
      </c>
      <c r="E23" s="33" t="s">
        <v>33</v>
      </c>
      <c r="F23" s="33" t="s">
        <v>33</v>
      </c>
      <c r="G23" s="33" t="s">
        <v>33</v>
      </c>
      <c r="H23" s="29" t="s">
        <v>63</v>
      </c>
      <c r="I23" s="29" t="s">
        <v>35</v>
      </c>
      <c r="J23" s="29" t="s">
        <v>36</v>
      </c>
      <c r="K23" s="29" t="s">
        <v>37</v>
      </c>
      <c r="L23" s="29" t="s">
        <v>64</v>
      </c>
      <c r="M23" s="35"/>
      <c r="N23" s="35"/>
      <c r="O23" s="35"/>
      <c r="P23" s="35"/>
      <c r="Q23" s="35"/>
      <c r="R23" s="30">
        <f>+M23+N23-O23+P23-Q23</f>
        <v>0</v>
      </c>
      <c r="S23" s="35"/>
      <c r="T23" s="35"/>
      <c r="U23" s="35"/>
      <c r="V23" s="35"/>
      <c r="W23" s="35"/>
      <c r="X23" s="35"/>
      <c r="Y23" s="35"/>
      <c r="Z23" s="36"/>
    </row>
    <row r="24" spans="1:26" ht="15">
      <c r="A24" s="26" t="s">
        <v>65</v>
      </c>
      <c r="B24" s="27" t="s">
        <v>47</v>
      </c>
      <c r="C24" s="33" t="s">
        <v>33</v>
      </c>
      <c r="D24" s="33" t="s">
        <v>33</v>
      </c>
      <c r="E24" s="33" t="s">
        <v>33</v>
      </c>
      <c r="F24" s="33" t="s">
        <v>33</v>
      </c>
      <c r="G24" s="33" t="s">
        <v>33</v>
      </c>
      <c r="H24" s="29" t="s">
        <v>63</v>
      </c>
      <c r="I24" s="29" t="s">
        <v>35</v>
      </c>
      <c r="J24" s="29" t="s">
        <v>36</v>
      </c>
      <c r="K24" s="29" t="s">
        <v>37</v>
      </c>
      <c r="L24" s="29" t="s">
        <v>38</v>
      </c>
      <c r="M24" s="35"/>
      <c r="N24" s="35"/>
      <c r="O24" s="35"/>
      <c r="P24" s="35"/>
      <c r="Q24" s="35"/>
      <c r="R24" s="30">
        <f>+M24+N24-O24+P24-Q24</f>
        <v>0</v>
      </c>
      <c r="S24" s="35"/>
      <c r="T24" s="35"/>
      <c r="U24" s="35"/>
      <c r="V24" s="35"/>
      <c r="W24" s="35"/>
      <c r="X24" s="35"/>
      <c r="Y24" s="35"/>
      <c r="Z24" s="36"/>
    </row>
    <row r="25" spans="1:26" ht="15">
      <c r="A25" s="26" t="s">
        <v>66</v>
      </c>
      <c r="B25" s="27" t="s">
        <v>51</v>
      </c>
      <c r="C25" s="33" t="s">
        <v>33</v>
      </c>
      <c r="D25" s="33" t="s">
        <v>33</v>
      </c>
      <c r="E25" s="33" t="s">
        <v>33</v>
      </c>
      <c r="F25" s="33" t="s">
        <v>33</v>
      </c>
      <c r="G25" s="33" t="s">
        <v>33</v>
      </c>
      <c r="H25" s="29" t="s">
        <v>63</v>
      </c>
      <c r="I25" s="29" t="s">
        <v>35</v>
      </c>
      <c r="J25" s="29" t="s">
        <v>36</v>
      </c>
      <c r="K25" s="29" t="s">
        <v>37</v>
      </c>
      <c r="L25" s="29" t="s">
        <v>49</v>
      </c>
      <c r="M25" s="35"/>
      <c r="N25" s="35"/>
      <c r="O25" s="35"/>
      <c r="P25" s="35"/>
      <c r="Q25" s="35"/>
      <c r="R25" s="30">
        <f>+M25+N25-O25+P25-Q25</f>
        <v>0</v>
      </c>
      <c r="S25" s="35"/>
      <c r="T25" s="35"/>
      <c r="U25" s="35"/>
      <c r="V25" s="35"/>
      <c r="W25" s="35"/>
      <c r="X25" s="35"/>
      <c r="Y25" s="35"/>
      <c r="Z25" s="36"/>
    </row>
    <row r="26" spans="1:26" ht="15">
      <c r="A26" s="22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4"/>
      <c r="N26" s="24"/>
      <c r="O26" s="24"/>
      <c r="P26" s="24"/>
      <c r="Q26" s="24"/>
      <c r="R26" s="31"/>
      <c r="S26" s="24"/>
      <c r="T26" s="24"/>
      <c r="U26" s="24"/>
      <c r="V26" s="24"/>
      <c r="W26" s="24"/>
      <c r="X26" s="24"/>
      <c r="Y26" s="24"/>
      <c r="Z26" s="25"/>
    </row>
    <row r="27" spans="1:26" ht="15">
      <c r="A27" s="15" t="s">
        <v>67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7">
        <f>+M28</f>
        <v>16810463545</v>
      </c>
      <c r="N27" s="17">
        <f>+N30+N42</f>
        <v>0</v>
      </c>
      <c r="O27" s="17">
        <f aca="true" t="shared" si="3" ref="O27:Z27">+O30+O42</f>
        <v>0</v>
      </c>
      <c r="P27" s="17">
        <f t="shared" si="3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8">
        <f t="shared" si="3"/>
        <v>0</v>
      </c>
    </row>
    <row r="28" spans="1:26" ht="15">
      <c r="A28" s="22"/>
      <c r="B28" s="27" t="s">
        <v>68</v>
      </c>
      <c r="C28" s="28"/>
      <c r="D28" s="28"/>
      <c r="E28" s="28"/>
      <c r="F28" s="28"/>
      <c r="G28" s="28"/>
      <c r="H28" s="28"/>
      <c r="I28" s="28"/>
      <c r="J28" s="32"/>
      <c r="K28" s="28"/>
      <c r="L28" s="28"/>
      <c r="M28" s="24">
        <f>+M29+M41</f>
        <v>16810463545</v>
      </c>
      <c r="N28" s="24"/>
      <c r="O28" s="24"/>
      <c r="P28" s="24"/>
      <c r="Q28" s="24"/>
      <c r="R28" s="31"/>
      <c r="S28" s="24"/>
      <c r="T28" s="24"/>
      <c r="U28" s="24"/>
      <c r="V28" s="24"/>
      <c r="W28" s="24"/>
      <c r="X28" s="24"/>
      <c r="Y28" s="24"/>
      <c r="Z28" s="25"/>
    </row>
    <row r="29" spans="1:26" s="52" customFormat="1" ht="15" hidden="1">
      <c r="A29" s="53"/>
      <c r="B29" s="47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0">
        <v>2065931920</v>
      </c>
      <c r="N29" s="50"/>
      <c r="O29" s="50"/>
      <c r="P29" s="50"/>
      <c r="Q29" s="50"/>
      <c r="R29" s="56"/>
      <c r="S29" s="50"/>
      <c r="T29" s="50"/>
      <c r="U29" s="50"/>
      <c r="V29" s="50"/>
      <c r="W29" s="50"/>
      <c r="X29" s="50"/>
      <c r="Y29" s="50"/>
      <c r="Z29" s="57"/>
    </row>
    <row r="30" spans="1:26" s="42" customFormat="1" ht="15">
      <c r="A30" s="37"/>
      <c r="B30" s="38" t="s">
        <v>167</v>
      </c>
      <c r="C30" s="39"/>
      <c r="D30" s="39"/>
      <c r="E30" s="39"/>
      <c r="F30" s="39"/>
      <c r="G30" s="39"/>
      <c r="H30" s="39"/>
      <c r="I30" s="39"/>
      <c r="J30" s="32"/>
      <c r="K30" s="39"/>
      <c r="L30" s="39"/>
      <c r="M30" s="40">
        <f>SUM(M31:M40)</f>
        <v>0</v>
      </c>
      <c r="N30" s="40">
        <f aca="true" t="shared" si="4" ref="N30:Z30">SUM(N31:N40)</f>
        <v>0</v>
      </c>
      <c r="O30" s="40">
        <f t="shared" si="4"/>
        <v>0</v>
      </c>
      <c r="P30" s="40">
        <f t="shared" si="4"/>
        <v>0</v>
      </c>
      <c r="Q30" s="40">
        <f t="shared" si="4"/>
        <v>0</v>
      </c>
      <c r="R30" s="40">
        <f t="shared" si="4"/>
        <v>0</v>
      </c>
      <c r="S30" s="40">
        <f t="shared" si="4"/>
        <v>0</v>
      </c>
      <c r="T30" s="40">
        <f t="shared" si="4"/>
        <v>0</v>
      </c>
      <c r="U30" s="40">
        <f t="shared" si="4"/>
        <v>0</v>
      </c>
      <c r="V30" s="40">
        <f t="shared" si="4"/>
        <v>0</v>
      </c>
      <c r="W30" s="40">
        <f t="shared" si="4"/>
        <v>0</v>
      </c>
      <c r="X30" s="40">
        <f t="shared" si="4"/>
        <v>0</v>
      </c>
      <c r="Y30" s="40">
        <f t="shared" si="4"/>
        <v>0</v>
      </c>
      <c r="Z30" s="41">
        <f t="shared" si="4"/>
        <v>0</v>
      </c>
    </row>
    <row r="31" spans="1:26" ht="15">
      <c r="A31" s="26" t="s">
        <v>69</v>
      </c>
      <c r="B31" s="27" t="s">
        <v>70</v>
      </c>
      <c r="C31" s="33" t="s">
        <v>71</v>
      </c>
      <c r="D31" s="33" t="s">
        <v>72</v>
      </c>
      <c r="E31" s="33" t="s">
        <v>73</v>
      </c>
      <c r="F31" s="33" t="s">
        <v>72</v>
      </c>
      <c r="G31" s="33">
        <v>12</v>
      </c>
      <c r="H31" s="29" t="s">
        <v>74</v>
      </c>
      <c r="I31" s="29" t="s">
        <v>35</v>
      </c>
      <c r="J31" s="29" t="s">
        <v>36</v>
      </c>
      <c r="K31" s="29" t="s">
        <v>75</v>
      </c>
      <c r="L31" s="29" t="s">
        <v>49</v>
      </c>
      <c r="M31" s="35"/>
      <c r="N31" s="35"/>
      <c r="O31" s="35"/>
      <c r="P31" s="35"/>
      <c r="Q31" s="35"/>
      <c r="R31" s="30">
        <f aca="true" t="shared" si="5" ref="R31:R47">+M31+N31-O31+P31-Q31</f>
        <v>0</v>
      </c>
      <c r="S31" s="35"/>
      <c r="T31" s="35"/>
      <c r="U31" s="35"/>
      <c r="V31" s="35"/>
      <c r="W31" s="35"/>
      <c r="X31" s="35"/>
      <c r="Y31" s="35"/>
      <c r="Z31" s="36"/>
    </row>
    <row r="32" spans="1:26" ht="15">
      <c r="A32" s="26" t="s">
        <v>69</v>
      </c>
      <c r="B32" s="27" t="s">
        <v>70</v>
      </c>
      <c r="C32" s="33" t="s">
        <v>71</v>
      </c>
      <c r="D32" s="33" t="s">
        <v>72</v>
      </c>
      <c r="E32" s="33" t="s">
        <v>76</v>
      </c>
      <c r="F32" s="33" t="s">
        <v>72</v>
      </c>
      <c r="G32" s="33">
        <v>12</v>
      </c>
      <c r="H32" s="29" t="s">
        <v>77</v>
      </c>
      <c r="I32" s="29" t="s">
        <v>35</v>
      </c>
      <c r="J32" s="29" t="s">
        <v>36</v>
      </c>
      <c r="K32" s="29" t="s">
        <v>75</v>
      </c>
      <c r="L32" s="29" t="s">
        <v>49</v>
      </c>
      <c r="M32" s="35"/>
      <c r="N32" s="35"/>
      <c r="O32" s="35"/>
      <c r="P32" s="35"/>
      <c r="Q32" s="35"/>
      <c r="R32" s="30">
        <f t="shared" si="5"/>
        <v>0</v>
      </c>
      <c r="S32" s="35"/>
      <c r="T32" s="35"/>
      <c r="U32" s="35"/>
      <c r="V32" s="35"/>
      <c r="W32" s="35"/>
      <c r="X32" s="35"/>
      <c r="Y32" s="35"/>
      <c r="Z32" s="36"/>
    </row>
    <row r="33" spans="1:26" ht="15">
      <c r="A33" s="26" t="s">
        <v>69</v>
      </c>
      <c r="B33" s="27" t="s">
        <v>70</v>
      </c>
      <c r="C33" s="33" t="s">
        <v>78</v>
      </c>
      <c r="D33" s="33" t="s">
        <v>79</v>
      </c>
      <c r="E33" s="33" t="s">
        <v>80</v>
      </c>
      <c r="F33" s="33" t="s">
        <v>72</v>
      </c>
      <c r="G33" s="33">
        <v>12</v>
      </c>
      <c r="H33" s="29" t="s">
        <v>77</v>
      </c>
      <c r="I33" s="29" t="s">
        <v>35</v>
      </c>
      <c r="J33" s="29" t="s">
        <v>36</v>
      </c>
      <c r="K33" s="29" t="s">
        <v>75</v>
      </c>
      <c r="L33" s="29" t="s">
        <v>49</v>
      </c>
      <c r="M33" s="35"/>
      <c r="N33" s="35"/>
      <c r="O33" s="35"/>
      <c r="P33" s="35"/>
      <c r="Q33" s="35"/>
      <c r="R33" s="30">
        <f t="shared" si="5"/>
        <v>0</v>
      </c>
      <c r="S33" s="35"/>
      <c r="T33" s="35"/>
      <c r="U33" s="35"/>
      <c r="V33" s="35"/>
      <c r="W33" s="35"/>
      <c r="X33" s="35"/>
      <c r="Y33" s="35"/>
      <c r="Z33" s="36"/>
    </row>
    <row r="34" spans="1:26" ht="15">
      <c r="A34" s="26" t="s">
        <v>69</v>
      </c>
      <c r="B34" s="27" t="s">
        <v>70</v>
      </c>
      <c r="C34" s="33" t="s">
        <v>81</v>
      </c>
      <c r="D34" s="33" t="s">
        <v>82</v>
      </c>
      <c r="E34" s="33" t="s">
        <v>83</v>
      </c>
      <c r="F34" s="33" t="s">
        <v>72</v>
      </c>
      <c r="G34" s="33">
        <v>12</v>
      </c>
      <c r="H34" s="29" t="s">
        <v>84</v>
      </c>
      <c r="I34" s="29" t="s">
        <v>35</v>
      </c>
      <c r="J34" s="29" t="s">
        <v>36</v>
      </c>
      <c r="K34" s="29" t="s">
        <v>75</v>
      </c>
      <c r="L34" s="29" t="s">
        <v>49</v>
      </c>
      <c r="M34" s="35"/>
      <c r="N34" s="35"/>
      <c r="O34" s="35"/>
      <c r="P34" s="35"/>
      <c r="Q34" s="35"/>
      <c r="R34" s="30">
        <f t="shared" si="5"/>
        <v>0</v>
      </c>
      <c r="S34" s="35"/>
      <c r="T34" s="35"/>
      <c r="U34" s="35"/>
      <c r="V34" s="35"/>
      <c r="W34" s="35"/>
      <c r="X34" s="35"/>
      <c r="Y34" s="35"/>
      <c r="Z34" s="36"/>
    </row>
    <row r="35" spans="1:26" ht="15">
      <c r="A35" s="26" t="s">
        <v>69</v>
      </c>
      <c r="B35" s="27" t="s">
        <v>70</v>
      </c>
      <c r="C35" s="33" t="s">
        <v>81</v>
      </c>
      <c r="D35" s="33" t="s">
        <v>78</v>
      </c>
      <c r="E35" s="33" t="s">
        <v>85</v>
      </c>
      <c r="F35" s="33" t="s">
        <v>72</v>
      </c>
      <c r="G35" s="33">
        <v>12</v>
      </c>
      <c r="H35" s="29" t="s">
        <v>86</v>
      </c>
      <c r="I35" s="29" t="s">
        <v>35</v>
      </c>
      <c r="J35" s="29" t="s">
        <v>36</v>
      </c>
      <c r="K35" s="29" t="s">
        <v>87</v>
      </c>
      <c r="L35" s="29" t="s">
        <v>38</v>
      </c>
      <c r="M35" s="35"/>
      <c r="N35" s="35"/>
      <c r="O35" s="35"/>
      <c r="P35" s="35"/>
      <c r="Q35" s="35"/>
      <c r="R35" s="30">
        <f t="shared" si="5"/>
        <v>0</v>
      </c>
      <c r="S35" s="35"/>
      <c r="T35" s="35"/>
      <c r="U35" s="35"/>
      <c r="V35" s="35"/>
      <c r="W35" s="35"/>
      <c r="X35" s="35"/>
      <c r="Y35" s="35"/>
      <c r="Z35" s="36"/>
    </row>
    <row r="36" spans="1:26" ht="15">
      <c r="A36" s="26" t="s">
        <v>69</v>
      </c>
      <c r="B36" s="27" t="s">
        <v>70</v>
      </c>
      <c r="C36" s="33" t="s">
        <v>72</v>
      </c>
      <c r="D36" s="33" t="s">
        <v>82</v>
      </c>
      <c r="E36" s="33" t="s">
        <v>88</v>
      </c>
      <c r="F36" s="33" t="s">
        <v>72</v>
      </c>
      <c r="G36" s="33">
        <v>12</v>
      </c>
      <c r="H36" s="29" t="s">
        <v>77</v>
      </c>
      <c r="I36" s="29" t="s">
        <v>35</v>
      </c>
      <c r="J36" s="29" t="s">
        <v>36</v>
      </c>
      <c r="K36" s="29" t="s">
        <v>75</v>
      </c>
      <c r="L36" s="29" t="s">
        <v>49</v>
      </c>
      <c r="M36" s="35"/>
      <c r="N36" s="35"/>
      <c r="O36" s="35"/>
      <c r="P36" s="35"/>
      <c r="Q36" s="35"/>
      <c r="R36" s="30">
        <f t="shared" si="5"/>
        <v>0</v>
      </c>
      <c r="S36" s="35"/>
      <c r="T36" s="35"/>
      <c r="U36" s="35"/>
      <c r="V36" s="35"/>
      <c r="W36" s="35"/>
      <c r="X36" s="35"/>
      <c r="Y36" s="35"/>
      <c r="Z36" s="36"/>
    </row>
    <row r="37" spans="1:26" ht="15">
      <c r="A37" s="26" t="s">
        <v>69</v>
      </c>
      <c r="B37" s="27" t="s">
        <v>70</v>
      </c>
      <c r="C37" s="33" t="s">
        <v>72</v>
      </c>
      <c r="D37" s="33" t="s">
        <v>82</v>
      </c>
      <c r="E37" s="33" t="s">
        <v>89</v>
      </c>
      <c r="F37" s="33" t="s">
        <v>72</v>
      </c>
      <c r="G37" s="33">
        <v>12</v>
      </c>
      <c r="H37" s="29" t="s">
        <v>86</v>
      </c>
      <c r="I37" s="29" t="s">
        <v>35</v>
      </c>
      <c r="J37" s="29" t="s">
        <v>36</v>
      </c>
      <c r="K37" s="29" t="s">
        <v>75</v>
      </c>
      <c r="L37" s="29" t="s">
        <v>49</v>
      </c>
      <c r="M37" s="35"/>
      <c r="N37" s="35"/>
      <c r="O37" s="35"/>
      <c r="P37" s="35"/>
      <c r="Q37" s="35"/>
      <c r="R37" s="30">
        <f t="shared" si="5"/>
        <v>0</v>
      </c>
      <c r="S37" s="35"/>
      <c r="T37" s="35"/>
      <c r="U37" s="35"/>
      <c r="V37" s="35"/>
      <c r="W37" s="35"/>
      <c r="X37" s="35"/>
      <c r="Y37" s="35"/>
      <c r="Z37" s="36"/>
    </row>
    <row r="38" spans="1:26" ht="15">
      <c r="A38" s="26" t="s">
        <v>69</v>
      </c>
      <c r="B38" s="27" t="s">
        <v>70</v>
      </c>
      <c r="C38" s="33" t="s">
        <v>72</v>
      </c>
      <c r="D38" s="33" t="s">
        <v>82</v>
      </c>
      <c r="E38" s="33" t="s">
        <v>73</v>
      </c>
      <c r="F38" s="33" t="s">
        <v>72</v>
      </c>
      <c r="G38" s="33">
        <v>12</v>
      </c>
      <c r="H38" s="29" t="s">
        <v>90</v>
      </c>
      <c r="I38" s="29" t="s">
        <v>35</v>
      </c>
      <c r="J38" s="29" t="s">
        <v>36</v>
      </c>
      <c r="K38" s="29" t="s">
        <v>87</v>
      </c>
      <c r="L38" s="29" t="s">
        <v>38</v>
      </c>
      <c r="M38" s="35"/>
      <c r="N38" s="35"/>
      <c r="O38" s="35"/>
      <c r="P38" s="35"/>
      <c r="Q38" s="35"/>
      <c r="R38" s="30">
        <f t="shared" si="5"/>
        <v>0</v>
      </c>
      <c r="S38" s="35"/>
      <c r="T38" s="35"/>
      <c r="U38" s="35"/>
      <c r="V38" s="35"/>
      <c r="W38" s="35"/>
      <c r="X38" s="35"/>
      <c r="Y38" s="35"/>
      <c r="Z38" s="36"/>
    </row>
    <row r="39" spans="1:26" ht="15">
      <c r="A39" s="26" t="s">
        <v>69</v>
      </c>
      <c r="B39" s="27" t="s">
        <v>70</v>
      </c>
      <c r="C39" s="33" t="s">
        <v>71</v>
      </c>
      <c r="D39" s="33" t="s">
        <v>81</v>
      </c>
      <c r="E39" s="33" t="s">
        <v>91</v>
      </c>
      <c r="F39" s="33" t="s">
        <v>72</v>
      </c>
      <c r="G39" s="33">
        <v>12</v>
      </c>
      <c r="H39" s="29" t="s">
        <v>92</v>
      </c>
      <c r="I39" s="29" t="s">
        <v>35</v>
      </c>
      <c r="J39" s="29" t="s">
        <v>36</v>
      </c>
      <c r="K39" s="29" t="s">
        <v>75</v>
      </c>
      <c r="L39" s="29" t="s">
        <v>49</v>
      </c>
      <c r="M39" s="35"/>
      <c r="N39" s="35"/>
      <c r="O39" s="35"/>
      <c r="P39" s="35"/>
      <c r="Q39" s="35"/>
      <c r="R39" s="30">
        <f t="shared" si="5"/>
        <v>0</v>
      </c>
      <c r="S39" s="35"/>
      <c r="T39" s="35"/>
      <c r="U39" s="35"/>
      <c r="V39" s="35"/>
      <c r="W39" s="35"/>
      <c r="X39" s="35"/>
      <c r="Y39" s="35"/>
      <c r="Z39" s="36"/>
    </row>
    <row r="40" spans="1:26" ht="15">
      <c r="A40" s="26" t="s">
        <v>69</v>
      </c>
      <c r="B40" s="27" t="s">
        <v>70</v>
      </c>
      <c r="C40" s="33" t="s">
        <v>71</v>
      </c>
      <c r="D40" s="33" t="s">
        <v>81</v>
      </c>
      <c r="E40" s="33" t="s">
        <v>93</v>
      </c>
      <c r="F40" s="33" t="s">
        <v>72</v>
      </c>
      <c r="G40" s="33">
        <v>12</v>
      </c>
      <c r="H40" s="29" t="s">
        <v>84</v>
      </c>
      <c r="I40" s="29" t="s">
        <v>35</v>
      </c>
      <c r="J40" s="29" t="s">
        <v>36</v>
      </c>
      <c r="K40" s="29" t="s">
        <v>75</v>
      </c>
      <c r="L40" s="29" t="s">
        <v>38</v>
      </c>
      <c r="M40" s="35"/>
      <c r="N40" s="35"/>
      <c r="O40" s="35"/>
      <c r="P40" s="35"/>
      <c r="Q40" s="35"/>
      <c r="R40" s="30">
        <f t="shared" si="5"/>
        <v>0</v>
      </c>
      <c r="S40" s="35"/>
      <c r="T40" s="35"/>
      <c r="U40" s="35"/>
      <c r="V40" s="35"/>
      <c r="W40" s="35"/>
      <c r="X40" s="35"/>
      <c r="Y40" s="35"/>
      <c r="Z40" s="36"/>
    </row>
    <row r="41" spans="1:26" s="52" customFormat="1" ht="15" hidden="1">
      <c r="A41" s="46"/>
      <c r="B41" s="47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50">
        <v>14744531625</v>
      </c>
      <c r="N41" s="50"/>
      <c r="O41" s="50"/>
      <c r="P41" s="50"/>
      <c r="Q41" s="50"/>
      <c r="R41" s="51"/>
      <c r="S41" s="50"/>
      <c r="T41" s="50"/>
      <c r="U41" s="50"/>
      <c r="V41" s="50"/>
      <c r="W41" s="50"/>
      <c r="X41" s="50"/>
      <c r="Y41" s="50"/>
      <c r="Z41" s="57"/>
    </row>
    <row r="42" spans="1:26" s="42" customFormat="1" ht="15">
      <c r="A42" s="37"/>
      <c r="B42" s="38" t="s">
        <v>168</v>
      </c>
      <c r="C42" s="43"/>
      <c r="D42" s="43"/>
      <c r="E42" s="43"/>
      <c r="F42" s="43"/>
      <c r="G42" s="43"/>
      <c r="H42" s="44"/>
      <c r="I42" s="44"/>
      <c r="J42" s="44"/>
      <c r="K42" s="44"/>
      <c r="L42" s="44"/>
      <c r="M42" s="40">
        <f>SUM(M43:M47)</f>
        <v>0</v>
      </c>
      <c r="N42" s="40">
        <f aca="true" t="shared" si="6" ref="N42:Z42">SUM(N43:N47)</f>
        <v>0</v>
      </c>
      <c r="O42" s="40">
        <f t="shared" si="6"/>
        <v>0</v>
      </c>
      <c r="P42" s="40">
        <f t="shared" si="6"/>
        <v>0</v>
      </c>
      <c r="Q42" s="40">
        <f t="shared" si="6"/>
        <v>0</v>
      </c>
      <c r="R42" s="40">
        <f t="shared" si="6"/>
        <v>0</v>
      </c>
      <c r="S42" s="40">
        <f t="shared" si="6"/>
        <v>0</v>
      </c>
      <c r="T42" s="40">
        <f t="shared" si="6"/>
        <v>0</v>
      </c>
      <c r="U42" s="40">
        <f t="shared" si="6"/>
        <v>0</v>
      </c>
      <c r="V42" s="40">
        <f t="shared" si="6"/>
        <v>0</v>
      </c>
      <c r="W42" s="40">
        <f t="shared" si="6"/>
        <v>0</v>
      </c>
      <c r="X42" s="40">
        <f t="shared" si="6"/>
        <v>0</v>
      </c>
      <c r="Y42" s="40">
        <f t="shared" si="6"/>
        <v>0</v>
      </c>
      <c r="Z42" s="41">
        <f t="shared" si="6"/>
        <v>0</v>
      </c>
    </row>
    <row r="43" spans="1:26" ht="15">
      <c r="A43" s="26" t="s">
        <v>94</v>
      </c>
      <c r="B43" s="27" t="s">
        <v>95</v>
      </c>
      <c r="C43" s="33" t="s">
        <v>71</v>
      </c>
      <c r="D43" s="33" t="s">
        <v>81</v>
      </c>
      <c r="E43" s="33" t="s">
        <v>96</v>
      </c>
      <c r="F43" s="33" t="s">
        <v>72</v>
      </c>
      <c r="G43" s="33">
        <v>12</v>
      </c>
      <c r="H43" s="29" t="s">
        <v>90</v>
      </c>
      <c r="I43" s="29" t="s">
        <v>35</v>
      </c>
      <c r="J43" s="29" t="s">
        <v>36</v>
      </c>
      <c r="K43" s="29" t="s">
        <v>75</v>
      </c>
      <c r="L43" s="29" t="s">
        <v>38</v>
      </c>
      <c r="M43" s="35"/>
      <c r="N43" s="35"/>
      <c r="O43" s="35"/>
      <c r="P43" s="35"/>
      <c r="Q43" s="35"/>
      <c r="R43" s="30">
        <f t="shared" si="5"/>
        <v>0</v>
      </c>
      <c r="S43" s="35"/>
      <c r="T43" s="35"/>
      <c r="U43" s="35"/>
      <c r="V43" s="35"/>
      <c r="W43" s="35"/>
      <c r="X43" s="35"/>
      <c r="Y43" s="35"/>
      <c r="Z43" s="36"/>
    </row>
    <row r="44" spans="1:26" ht="15">
      <c r="A44" s="26" t="s">
        <v>94</v>
      </c>
      <c r="B44" s="27" t="s">
        <v>95</v>
      </c>
      <c r="C44" s="33" t="s">
        <v>78</v>
      </c>
      <c r="D44" s="33" t="s">
        <v>79</v>
      </c>
      <c r="E44" s="33" t="s">
        <v>97</v>
      </c>
      <c r="F44" s="33" t="s">
        <v>72</v>
      </c>
      <c r="G44" s="33">
        <v>12</v>
      </c>
      <c r="H44" s="29" t="s">
        <v>92</v>
      </c>
      <c r="I44" s="29" t="s">
        <v>35</v>
      </c>
      <c r="J44" s="29" t="s">
        <v>36</v>
      </c>
      <c r="K44" s="29" t="s">
        <v>75</v>
      </c>
      <c r="L44" s="29" t="s">
        <v>64</v>
      </c>
      <c r="M44" s="35"/>
      <c r="N44" s="35"/>
      <c r="O44" s="35"/>
      <c r="P44" s="35"/>
      <c r="Q44" s="35"/>
      <c r="R44" s="30">
        <f t="shared" si="5"/>
        <v>0</v>
      </c>
      <c r="S44" s="35"/>
      <c r="T44" s="35"/>
      <c r="U44" s="35"/>
      <c r="V44" s="35"/>
      <c r="W44" s="35"/>
      <c r="X44" s="35"/>
      <c r="Y44" s="35"/>
      <c r="Z44" s="36"/>
    </row>
    <row r="45" spans="1:26" ht="15">
      <c r="A45" s="26" t="s">
        <v>94</v>
      </c>
      <c r="B45" s="27" t="s">
        <v>95</v>
      </c>
      <c r="C45" s="33" t="s">
        <v>81</v>
      </c>
      <c r="D45" s="33" t="s">
        <v>72</v>
      </c>
      <c r="E45" s="33" t="s">
        <v>98</v>
      </c>
      <c r="F45" s="33" t="s">
        <v>72</v>
      </c>
      <c r="G45" s="33">
        <v>12</v>
      </c>
      <c r="H45" s="29" t="s">
        <v>99</v>
      </c>
      <c r="I45" s="29" t="s">
        <v>35</v>
      </c>
      <c r="J45" s="29" t="s">
        <v>36</v>
      </c>
      <c r="K45" s="29" t="s">
        <v>75</v>
      </c>
      <c r="L45" s="29" t="s">
        <v>64</v>
      </c>
      <c r="M45" s="35"/>
      <c r="N45" s="35"/>
      <c r="O45" s="35"/>
      <c r="P45" s="35"/>
      <c r="Q45" s="35"/>
      <c r="R45" s="30">
        <f t="shared" si="5"/>
        <v>0</v>
      </c>
      <c r="S45" s="35"/>
      <c r="T45" s="35"/>
      <c r="U45" s="35"/>
      <c r="V45" s="35"/>
      <c r="W45" s="35"/>
      <c r="X45" s="35"/>
      <c r="Y45" s="35"/>
      <c r="Z45" s="36"/>
    </row>
    <row r="46" spans="1:26" ht="15">
      <c r="A46" s="26" t="s">
        <v>94</v>
      </c>
      <c r="B46" s="27" t="s">
        <v>95</v>
      </c>
      <c r="C46" s="33" t="s">
        <v>81</v>
      </c>
      <c r="D46" s="33" t="s">
        <v>72</v>
      </c>
      <c r="E46" s="33" t="s">
        <v>100</v>
      </c>
      <c r="F46" s="33" t="s">
        <v>72</v>
      </c>
      <c r="G46" s="33">
        <v>12</v>
      </c>
      <c r="H46" s="29" t="s">
        <v>92</v>
      </c>
      <c r="I46" s="29" t="s">
        <v>35</v>
      </c>
      <c r="J46" s="29" t="s">
        <v>36</v>
      </c>
      <c r="K46" s="29" t="s">
        <v>75</v>
      </c>
      <c r="L46" s="29" t="s">
        <v>64</v>
      </c>
      <c r="M46" s="35"/>
      <c r="N46" s="35"/>
      <c r="O46" s="35"/>
      <c r="P46" s="35"/>
      <c r="Q46" s="35"/>
      <c r="R46" s="30">
        <f t="shared" si="5"/>
        <v>0</v>
      </c>
      <c r="S46" s="35"/>
      <c r="T46" s="35"/>
      <c r="U46" s="35"/>
      <c r="V46" s="35"/>
      <c r="W46" s="35"/>
      <c r="X46" s="35"/>
      <c r="Y46" s="35"/>
      <c r="Z46" s="36"/>
    </row>
    <row r="47" spans="1:26" ht="15">
      <c r="A47" s="26" t="s">
        <v>94</v>
      </c>
      <c r="B47" s="27" t="s">
        <v>95</v>
      </c>
      <c r="C47" s="33" t="s">
        <v>81</v>
      </c>
      <c r="D47" s="33" t="s">
        <v>72</v>
      </c>
      <c r="E47" s="33" t="s">
        <v>101</v>
      </c>
      <c r="F47" s="33" t="s">
        <v>72</v>
      </c>
      <c r="G47" s="33">
        <v>12</v>
      </c>
      <c r="H47" s="29" t="s">
        <v>84</v>
      </c>
      <c r="I47" s="29" t="s">
        <v>35</v>
      </c>
      <c r="J47" s="29" t="s">
        <v>36</v>
      </c>
      <c r="K47" s="29" t="s">
        <v>75</v>
      </c>
      <c r="L47" s="29" t="s">
        <v>64</v>
      </c>
      <c r="M47" s="35"/>
      <c r="N47" s="35"/>
      <c r="O47" s="35"/>
      <c r="P47" s="35"/>
      <c r="Q47" s="35"/>
      <c r="R47" s="30">
        <f t="shared" si="5"/>
        <v>0</v>
      </c>
      <c r="S47" s="35"/>
      <c r="T47" s="35"/>
      <c r="U47" s="35"/>
      <c r="V47" s="35"/>
      <c r="W47" s="35"/>
      <c r="X47" s="35"/>
      <c r="Y47" s="35"/>
      <c r="Z47" s="36"/>
    </row>
    <row r="48" spans="1:26" ht="15">
      <c r="A48" s="22"/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4"/>
      <c r="N48" s="24"/>
      <c r="O48" s="24"/>
      <c r="P48" s="24"/>
      <c r="Q48" s="24"/>
      <c r="R48" s="31"/>
      <c r="S48" s="24"/>
      <c r="T48" s="24"/>
      <c r="U48" s="24"/>
      <c r="V48" s="24"/>
      <c r="W48" s="24"/>
      <c r="X48" s="24"/>
      <c r="Y48" s="24"/>
      <c r="Z48" s="25"/>
    </row>
    <row r="49" spans="1:26" ht="15">
      <c r="A49" s="15" t="s">
        <v>102</v>
      </c>
      <c r="B49" s="1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7">
        <f>+M51</f>
        <v>0</v>
      </c>
      <c r="N49" s="17">
        <f aca="true" t="shared" si="7" ref="N49:Z49">+N51</f>
        <v>0</v>
      </c>
      <c r="O49" s="17">
        <f t="shared" si="7"/>
        <v>0</v>
      </c>
      <c r="P49" s="17">
        <f t="shared" si="7"/>
        <v>0</v>
      </c>
      <c r="Q49" s="17">
        <f t="shared" si="7"/>
        <v>0</v>
      </c>
      <c r="R49" s="17">
        <f t="shared" si="7"/>
        <v>0</v>
      </c>
      <c r="S49" s="17">
        <f t="shared" si="7"/>
        <v>0</v>
      </c>
      <c r="T49" s="17">
        <f t="shared" si="7"/>
        <v>0</v>
      </c>
      <c r="U49" s="17">
        <f t="shared" si="7"/>
        <v>0</v>
      </c>
      <c r="V49" s="17">
        <f t="shared" si="7"/>
        <v>0</v>
      </c>
      <c r="W49" s="17">
        <f t="shared" si="7"/>
        <v>0</v>
      </c>
      <c r="X49" s="17">
        <f t="shared" si="7"/>
        <v>0</v>
      </c>
      <c r="Y49" s="17">
        <f t="shared" si="7"/>
        <v>0</v>
      </c>
      <c r="Z49" s="18">
        <f t="shared" si="7"/>
        <v>0</v>
      </c>
    </row>
    <row r="50" spans="1:26" ht="15">
      <c r="A50" s="22"/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4"/>
      <c r="N50" s="24"/>
      <c r="O50" s="24"/>
      <c r="P50" s="24"/>
      <c r="Q50" s="24"/>
      <c r="R50" s="31"/>
      <c r="S50" s="24"/>
      <c r="T50" s="24"/>
      <c r="U50" s="24"/>
      <c r="V50" s="24"/>
      <c r="W50" s="24"/>
      <c r="X50" s="24"/>
      <c r="Y50" s="24"/>
      <c r="Z50" s="25"/>
    </row>
    <row r="51" spans="1:26" ht="15">
      <c r="A51" s="26" t="s">
        <v>103</v>
      </c>
      <c r="B51" s="27" t="s">
        <v>95</v>
      </c>
      <c r="C51" s="33" t="s">
        <v>104</v>
      </c>
      <c r="D51" s="33" t="s">
        <v>104</v>
      </c>
      <c r="E51" s="33" t="s">
        <v>104</v>
      </c>
      <c r="F51" s="33" t="s">
        <v>72</v>
      </c>
      <c r="G51" s="33">
        <v>60</v>
      </c>
      <c r="H51" s="29" t="s">
        <v>105</v>
      </c>
      <c r="I51" s="29" t="s">
        <v>35</v>
      </c>
      <c r="J51" s="29" t="s">
        <v>36</v>
      </c>
      <c r="K51" s="29" t="s">
        <v>106</v>
      </c>
      <c r="L51" s="29" t="s">
        <v>107</v>
      </c>
      <c r="M51" s="24"/>
      <c r="N51" s="24"/>
      <c r="O51" s="24"/>
      <c r="P51" s="24"/>
      <c r="Q51" s="24"/>
      <c r="R51" s="30">
        <f>+M51+N51-O51+P51-Q51</f>
        <v>0</v>
      </c>
      <c r="S51" s="24"/>
      <c r="T51" s="24"/>
      <c r="U51" s="24"/>
      <c r="V51" s="24"/>
      <c r="W51" s="24"/>
      <c r="X51" s="24"/>
      <c r="Y51" s="24"/>
      <c r="Z51" s="25"/>
    </row>
    <row r="52" spans="1:26" ht="15">
      <c r="A52" s="22"/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4"/>
      <c r="N52" s="24"/>
      <c r="O52" s="24"/>
      <c r="P52" s="24"/>
      <c r="Q52" s="24"/>
      <c r="R52" s="31"/>
      <c r="S52" s="24"/>
      <c r="T52" s="24"/>
      <c r="U52" s="24"/>
      <c r="V52" s="24"/>
      <c r="W52" s="24"/>
      <c r="X52" s="24"/>
      <c r="Y52" s="24"/>
      <c r="Z52" s="25"/>
    </row>
    <row r="53" spans="1:26" ht="15">
      <c r="A53" s="15"/>
      <c r="B53" s="16" t="s">
        <v>108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>
        <f aca="true" t="shared" si="8" ref="M53:Z53">+M49+M27+M19+M9</f>
        <v>36762510451.568405</v>
      </c>
      <c r="N53" s="17">
        <f t="shared" si="8"/>
        <v>0</v>
      </c>
      <c r="O53" s="17">
        <f t="shared" si="8"/>
        <v>0</v>
      </c>
      <c r="P53" s="17">
        <f t="shared" si="8"/>
        <v>0</v>
      </c>
      <c r="Q53" s="17">
        <f t="shared" si="8"/>
        <v>0</v>
      </c>
      <c r="R53" s="17">
        <f t="shared" si="8"/>
        <v>19952046906.5684</v>
      </c>
      <c r="S53" s="17">
        <f t="shared" si="8"/>
        <v>0</v>
      </c>
      <c r="T53" s="17">
        <f t="shared" si="8"/>
        <v>0</v>
      </c>
      <c r="U53" s="17">
        <f t="shared" si="8"/>
        <v>0</v>
      </c>
      <c r="V53" s="17">
        <f t="shared" si="8"/>
        <v>0</v>
      </c>
      <c r="W53" s="17">
        <f t="shared" si="8"/>
        <v>0</v>
      </c>
      <c r="X53" s="17">
        <f t="shared" si="8"/>
        <v>0</v>
      </c>
      <c r="Y53" s="17">
        <f t="shared" si="8"/>
        <v>0</v>
      </c>
      <c r="Z53" s="18">
        <f t="shared" si="8"/>
        <v>0</v>
      </c>
    </row>
    <row r="54" spans="1:26" ht="15">
      <c r="A54" t="s">
        <v>186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9" spans="1:2" s="42" customFormat="1" ht="15">
      <c r="A59" s="42" t="s">
        <v>184</v>
      </c>
      <c r="B59" s="73"/>
    </row>
    <row r="60" spans="1:2" s="42" customFormat="1" ht="30">
      <c r="A60" s="74" t="s">
        <v>185</v>
      </c>
      <c r="B60" s="75"/>
    </row>
    <row r="63" ht="15">
      <c r="A63" s="6" t="s">
        <v>109</v>
      </c>
    </row>
    <row r="64" ht="15">
      <c r="A64" t="s">
        <v>110</v>
      </c>
    </row>
    <row r="65" ht="15">
      <c r="A65" t="s">
        <v>111</v>
      </c>
    </row>
    <row r="66" ht="15">
      <c r="A66" t="s">
        <v>112</v>
      </c>
    </row>
    <row r="67" ht="15">
      <c r="A67" t="s">
        <v>113</v>
      </c>
    </row>
    <row r="68" ht="15">
      <c r="A68" t="s">
        <v>114</v>
      </c>
    </row>
    <row r="69" ht="15">
      <c r="A69" t="s">
        <v>115</v>
      </c>
    </row>
    <row r="70" ht="15">
      <c r="A70" t="s">
        <v>116</v>
      </c>
    </row>
    <row r="71" ht="15">
      <c r="A71" t="s">
        <v>117</v>
      </c>
    </row>
    <row r="72" ht="15">
      <c r="A72" t="s">
        <v>118</v>
      </c>
    </row>
    <row r="73" ht="15">
      <c r="A73" t="s">
        <v>119</v>
      </c>
    </row>
    <row r="74" ht="15">
      <c r="A74" t="s">
        <v>120</v>
      </c>
    </row>
    <row r="75" ht="15">
      <c r="A75" t="s">
        <v>121</v>
      </c>
    </row>
    <row r="76" ht="15">
      <c r="A76" t="s">
        <v>122</v>
      </c>
    </row>
    <row r="77" ht="15">
      <c r="A77" t="s">
        <v>123</v>
      </c>
    </row>
    <row r="78" ht="15">
      <c r="A78" t="s">
        <v>166</v>
      </c>
    </row>
    <row r="79" ht="15">
      <c r="A79" t="s">
        <v>124</v>
      </c>
    </row>
    <row r="80" ht="15">
      <c r="A80" t="s">
        <v>125</v>
      </c>
    </row>
    <row r="81" ht="15">
      <c r="A81" t="s">
        <v>126</v>
      </c>
    </row>
    <row r="82" ht="15">
      <c r="A82" t="s">
        <v>127</v>
      </c>
    </row>
    <row r="83" ht="15">
      <c r="A83" t="s">
        <v>128</v>
      </c>
    </row>
    <row r="84" ht="15">
      <c r="A84" t="s">
        <v>129</v>
      </c>
    </row>
    <row r="85" ht="15">
      <c r="A85" t="s">
        <v>130</v>
      </c>
    </row>
    <row r="86" ht="15">
      <c r="A86" t="s">
        <v>131</v>
      </c>
    </row>
    <row r="87" ht="15">
      <c r="A87" t="s">
        <v>132</v>
      </c>
    </row>
    <row r="88" ht="15">
      <c r="A88" t="s">
        <v>133</v>
      </c>
    </row>
    <row r="89" ht="15">
      <c r="A89" t="s">
        <v>134</v>
      </c>
    </row>
    <row r="90" ht="15">
      <c r="A90" t="s">
        <v>135</v>
      </c>
    </row>
    <row r="91" ht="21" customHeight="1">
      <c r="A91" t="s">
        <v>136</v>
      </c>
    </row>
  </sheetData>
  <sheetProtection password="8F6A" sheet="1" formatColumns="0"/>
  <conditionalFormatting sqref="M32:M33 M14:M15 M17 M24:M25 M11:M12 M21:M22">
    <cfRule type="expression" priority="13" dxfId="0" stopIfTrue="1">
      <formula>($M$32:$M$36)&gt;$M$28</formula>
    </cfRule>
  </conditionalFormatting>
  <conditionalFormatting sqref="M30">
    <cfRule type="expression" priority="5" dxfId="1" stopIfTrue="1">
      <formula>M30&lt;M29</formula>
    </cfRule>
    <cfRule type="expression" priority="6" dxfId="0" stopIfTrue="1">
      <formula>M30&gt;M29</formula>
    </cfRule>
  </conditionalFormatting>
  <conditionalFormatting sqref="M42">
    <cfRule type="expression" priority="1" dxfId="1" stopIfTrue="1">
      <formula>M42&lt;M41</formula>
    </cfRule>
    <cfRule type="expression" priority="2" dxfId="0" stopIfTrue="1">
      <formula>M42&gt;M41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3" sqref="D13"/>
    </sheetView>
  </sheetViews>
  <sheetFormatPr defaultColWidth="11.421875" defaultRowHeight="15"/>
  <cols>
    <col min="1" max="1" width="20.140625" style="0" customWidth="1"/>
    <col min="2" max="2" width="39.140625" style="0" customWidth="1"/>
    <col min="3" max="3" width="12.57421875" style="0" bestFit="1" customWidth="1"/>
    <col min="8" max="8" width="15.57421875" style="0" customWidth="1"/>
    <col min="13" max="13" width="14.00390625" style="0" customWidth="1"/>
    <col min="16" max="16" width="13.57421875" style="0" customWidth="1"/>
    <col min="17" max="17" width="13.140625" style="0" customWidth="1"/>
    <col min="18" max="18" width="15.57421875" style="0" customWidth="1"/>
    <col min="19" max="19" width="14.8515625" style="0" customWidth="1"/>
    <col min="20" max="20" width="14.28125" style="0" customWidth="1"/>
    <col min="21" max="21" width="12.8515625" style="0" customWidth="1"/>
    <col min="22" max="22" width="13.57421875" style="0" customWidth="1"/>
    <col min="23" max="23" width="15.574218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1" t="s">
        <v>165</v>
      </c>
      <c r="I6" s="12"/>
      <c r="J6" s="12"/>
      <c r="K6" s="12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4" t="s">
        <v>5</v>
      </c>
    </row>
    <row r="7" spans="1:26" ht="4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8" t="s">
        <v>137</v>
      </c>
      <c r="N7" s="8" t="s">
        <v>18</v>
      </c>
      <c r="O7" s="8" t="s">
        <v>19</v>
      </c>
      <c r="P7" s="7" t="s">
        <v>20</v>
      </c>
      <c r="Q7" s="7" t="s">
        <v>21</v>
      </c>
      <c r="R7" s="8" t="s">
        <v>138</v>
      </c>
      <c r="S7" s="8" t="s">
        <v>22</v>
      </c>
      <c r="T7" s="8" t="s">
        <v>23</v>
      </c>
      <c r="U7" s="8" t="s">
        <v>24</v>
      </c>
      <c r="V7" s="8" t="s">
        <v>25</v>
      </c>
      <c r="W7" s="8" t="s">
        <v>26</v>
      </c>
      <c r="X7" s="8" t="s">
        <v>27</v>
      </c>
      <c r="Y7" s="8" t="s">
        <v>28</v>
      </c>
      <c r="Z7" s="8" t="s">
        <v>29</v>
      </c>
    </row>
    <row r="8" spans="1:26" ht="26.25">
      <c r="A8" s="9" t="s">
        <v>139</v>
      </c>
      <c r="B8" s="9" t="s">
        <v>140</v>
      </c>
      <c r="C8" s="9" t="s">
        <v>141</v>
      </c>
      <c r="D8" s="9" t="s">
        <v>142</v>
      </c>
      <c r="E8" s="9" t="s">
        <v>143</v>
      </c>
      <c r="F8" s="9" t="s">
        <v>144</v>
      </c>
      <c r="G8" s="9" t="s">
        <v>145</v>
      </c>
      <c r="H8" s="9" t="s">
        <v>146</v>
      </c>
      <c r="I8" s="9" t="s">
        <v>147</v>
      </c>
      <c r="J8" s="9" t="s">
        <v>148</v>
      </c>
      <c r="K8" s="9" t="s">
        <v>149</v>
      </c>
      <c r="L8" s="9" t="s">
        <v>150</v>
      </c>
      <c r="M8" s="9" t="s">
        <v>151</v>
      </c>
      <c r="N8" s="9" t="s">
        <v>152</v>
      </c>
      <c r="O8" s="9" t="s">
        <v>153</v>
      </c>
      <c r="P8" s="9" t="s">
        <v>154</v>
      </c>
      <c r="Q8" s="9" t="s">
        <v>155</v>
      </c>
      <c r="R8" s="10" t="s">
        <v>156</v>
      </c>
      <c r="S8" s="9" t="s">
        <v>157</v>
      </c>
      <c r="T8" s="9" t="s">
        <v>158</v>
      </c>
      <c r="U8" s="9" t="s">
        <v>159</v>
      </c>
      <c r="V8" s="9" t="s">
        <v>160</v>
      </c>
      <c r="W8" s="9" t="s">
        <v>161</v>
      </c>
      <c r="X8" s="9" t="s">
        <v>162</v>
      </c>
      <c r="Y8" s="9" t="s">
        <v>163</v>
      </c>
      <c r="Z8" s="9" t="s">
        <v>164</v>
      </c>
    </row>
    <row r="9" spans="1:26" ht="15">
      <c r="A9" s="22"/>
      <c r="B9" s="27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6" ht="15">
      <c r="A10" s="15" t="s">
        <v>170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>
        <f>+M11</f>
        <v>577514080</v>
      </c>
      <c r="N10" s="17">
        <f aca="true" t="shared" si="0" ref="N10:Z10">SUM(N13:N14)</f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577514080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8">
        <f t="shared" si="0"/>
        <v>0</v>
      </c>
    </row>
    <row r="11" spans="1:26" s="64" customFormat="1" ht="15">
      <c r="A11" s="58"/>
      <c r="B11" s="59" t="s">
        <v>171</v>
      </c>
      <c r="C11" s="60"/>
      <c r="D11" s="60"/>
      <c r="E11" s="60"/>
      <c r="F11" s="60"/>
      <c r="G11" s="60"/>
      <c r="H11" s="60"/>
      <c r="I11" s="60"/>
      <c r="J11" s="61"/>
      <c r="K11" s="60"/>
      <c r="L11" s="60"/>
      <c r="M11" s="62">
        <f>+M13+M14</f>
        <v>577514080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</row>
    <row r="12" spans="1:26" ht="15" hidden="1">
      <c r="A12" s="22"/>
      <c r="B12" s="45"/>
      <c r="C12" s="23"/>
      <c r="D12" s="23"/>
      <c r="E12" s="23"/>
      <c r="F12" s="23"/>
      <c r="G12" s="23"/>
      <c r="H12" s="23"/>
      <c r="I12" s="23"/>
      <c r="J12" s="34"/>
      <c r="K12" s="23"/>
      <c r="L12" s="23"/>
      <c r="M12" s="40">
        <f>SUM(M13:M14)</f>
        <v>577514080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15">
      <c r="A13" s="26" t="s">
        <v>172</v>
      </c>
      <c r="B13" s="27" t="s">
        <v>173</v>
      </c>
      <c r="C13" s="33" t="s">
        <v>33</v>
      </c>
      <c r="D13" s="33" t="s">
        <v>33</v>
      </c>
      <c r="E13" s="33" t="s">
        <v>33</v>
      </c>
      <c r="F13" s="33" t="s">
        <v>33</v>
      </c>
      <c r="G13" s="33" t="s">
        <v>33</v>
      </c>
      <c r="H13" s="29" t="s">
        <v>174</v>
      </c>
      <c r="I13" s="29" t="s">
        <v>35</v>
      </c>
      <c r="J13" s="29" t="s">
        <v>36</v>
      </c>
      <c r="K13" s="29" t="s">
        <v>37</v>
      </c>
      <c r="L13" s="29" t="s">
        <v>175</v>
      </c>
      <c r="M13" s="35">
        <v>568254960</v>
      </c>
      <c r="N13" s="35"/>
      <c r="O13" s="35"/>
      <c r="P13" s="35"/>
      <c r="Q13" s="35"/>
      <c r="R13" s="30">
        <f>+M13+N13-O13+P13-Q13</f>
        <v>568254960</v>
      </c>
      <c r="S13" s="35"/>
      <c r="T13" s="35"/>
      <c r="U13" s="35"/>
      <c r="V13" s="35"/>
      <c r="W13" s="35"/>
      <c r="X13" s="35"/>
      <c r="Y13" s="35"/>
      <c r="Z13" s="36"/>
    </row>
    <row r="14" spans="1:26" ht="15">
      <c r="A14" s="26" t="s">
        <v>176</v>
      </c>
      <c r="B14" s="27" t="s">
        <v>173</v>
      </c>
      <c r="C14" s="33" t="s">
        <v>33</v>
      </c>
      <c r="D14" s="33" t="s">
        <v>33</v>
      </c>
      <c r="E14" s="33" t="s">
        <v>33</v>
      </c>
      <c r="F14" s="33" t="s">
        <v>33</v>
      </c>
      <c r="G14" s="33" t="s">
        <v>33</v>
      </c>
      <c r="H14" s="29" t="s">
        <v>177</v>
      </c>
      <c r="I14" s="29" t="s">
        <v>35</v>
      </c>
      <c r="J14" s="29" t="s">
        <v>36</v>
      </c>
      <c r="K14" s="29" t="s">
        <v>37</v>
      </c>
      <c r="L14" s="29" t="s">
        <v>175</v>
      </c>
      <c r="M14" s="35">
        <v>9259120</v>
      </c>
      <c r="N14" s="35"/>
      <c r="O14" s="35"/>
      <c r="P14" s="35"/>
      <c r="Q14" s="35"/>
      <c r="R14" s="30">
        <f>+M14+N14-O14+P14-Q14</f>
        <v>9259120</v>
      </c>
      <c r="S14" s="35"/>
      <c r="T14" s="35"/>
      <c r="U14" s="35"/>
      <c r="V14" s="35"/>
      <c r="W14" s="35"/>
      <c r="X14" s="35"/>
      <c r="Y14" s="35"/>
      <c r="Z14" s="36"/>
    </row>
    <row r="15" spans="1:26" ht="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ht="15">
      <c r="A16" s="15"/>
      <c r="B16" s="16" t="s">
        <v>108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>
        <f>+M10</f>
        <v>577514080</v>
      </c>
      <c r="N16" s="17">
        <f>+N10</f>
        <v>0</v>
      </c>
      <c r="O16" s="17">
        <f aca="true" t="shared" si="1" ref="O16:Z16">+O10</f>
        <v>0</v>
      </c>
      <c r="P16" s="17">
        <f t="shared" si="1"/>
        <v>0</v>
      </c>
      <c r="Q16" s="17">
        <f t="shared" si="1"/>
        <v>0</v>
      </c>
      <c r="R16" s="17">
        <f t="shared" si="1"/>
        <v>577514080</v>
      </c>
      <c r="S16" s="17">
        <f t="shared" si="1"/>
        <v>0</v>
      </c>
      <c r="T16" s="17">
        <f t="shared" si="1"/>
        <v>0</v>
      </c>
      <c r="U16" s="17">
        <f t="shared" si="1"/>
        <v>0</v>
      </c>
      <c r="V16" s="17">
        <f t="shared" si="1"/>
        <v>0</v>
      </c>
      <c r="W16" s="17">
        <f t="shared" si="1"/>
        <v>0</v>
      </c>
      <c r="X16" s="17">
        <f t="shared" si="1"/>
        <v>0</v>
      </c>
      <c r="Y16" s="17">
        <f t="shared" si="1"/>
        <v>0</v>
      </c>
      <c r="Z16" s="18">
        <f t="shared" si="1"/>
        <v>0</v>
      </c>
    </row>
    <row r="17" spans="1:26" ht="15">
      <c r="A17" t="s">
        <v>186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22" spans="1:2" s="42" customFormat="1" ht="15">
      <c r="A22" s="42" t="s">
        <v>184</v>
      </c>
      <c r="B22" s="73"/>
    </row>
    <row r="23" spans="1:2" s="42" customFormat="1" ht="30">
      <c r="A23" s="74" t="s">
        <v>185</v>
      </c>
      <c r="B23" s="75"/>
    </row>
    <row r="26" ht="15">
      <c r="A26" s="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113</v>
      </c>
    </row>
    <row r="31" ht="15">
      <c r="A31" t="s">
        <v>114</v>
      </c>
    </row>
    <row r="32" ht="15">
      <c r="A32" t="s">
        <v>115</v>
      </c>
    </row>
    <row r="33" ht="15">
      <c r="A33" t="s">
        <v>116</v>
      </c>
    </row>
    <row r="34" ht="15">
      <c r="A34" t="s">
        <v>117</v>
      </c>
    </row>
    <row r="35" ht="15">
      <c r="A35" t="s">
        <v>118</v>
      </c>
    </row>
    <row r="36" ht="15">
      <c r="A36" t="s">
        <v>119</v>
      </c>
    </row>
    <row r="37" ht="15">
      <c r="A37" t="s">
        <v>120</v>
      </c>
    </row>
    <row r="38" ht="15">
      <c r="A38" t="s">
        <v>121</v>
      </c>
    </row>
    <row r="39" ht="15">
      <c r="A39" t="s">
        <v>122</v>
      </c>
    </row>
    <row r="40" ht="15">
      <c r="A40" t="s">
        <v>123</v>
      </c>
    </row>
    <row r="41" ht="15">
      <c r="A41" t="s">
        <v>166</v>
      </c>
    </row>
    <row r="42" ht="15">
      <c r="A42" t="s">
        <v>124</v>
      </c>
    </row>
    <row r="43" ht="15">
      <c r="A43" t="s">
        <v>125</v>
      </c>
    </row>
    <row r="44" ht="15">
      <c r="A44" t="s">
        <v>126</v>
      </c>
    </row>
    <row r="45" ht="15">
      <c r="A45" t="s">
        <v>127</v>
      </c>
    </row>
    <row r="46" ht="15">
      <c r="A46" t="s">
        <v>128</v>
      </c>
    </row>
    <row r="47" ht="15">
      <c r="A47" t="s">
        <v>129</v>
      </c>
    </row>
    <row r="48" ht="15">
      <c r="A48" t="s">
        <v>130</v>
      </c>
    </row>
    <row r="49" ht="15">
      <c r="A49" t="s">
        <v>131</v>
      </c>
    </row>
    <row r="50" ht="15">
      <c r="A50" t="s">
        <v>132</v>
      </c>
    </row>
    <row r="51" ht="15">
      <c r="A51" t="s">
        <v>133</v>
      </c>
    </row>
    <row r="52" ht="15">
      <c r="A52" t="s">
        <v>134</v>
      </c>
    </row>
    <row r="53" ht="15">
      <c r="A53" t="s">
        <v>135</v>
      </c>
    </row>
    <row r="54" ht="21" customHeight="1">
      <c r="A54" t="s">
        <v>136</v>
      </c>
    </row>
  </sheetData>
  <sheetProtection password="C49A" sheet="1" objects="1" scenarios="1" formatColumns="0"/>
  <conditionalFormatting sqref="M12">
    <cfRule type="expression" priority="1" dxfId="1" stopIfTrue="1">
      <formula>M12&lt;M11</formula>
    </cfRule>
    <cfRule type="expression" priority="2" dxfId="0" stopIfTrue="1">
      <formula>M12&gt;M11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6" sqref="B26"/>
    </sheetView>
  </sheetViews>
  <sheetFormatPr defaultColWidth="11.421875" defaultRowHeight="15"/>
  <cols>
    <col min="1" max="1" width="20.140625" style="0" customWidth="1"/>
    <col min="2" max="2" width="44.00390625" style="0" customWidth="1"/>
    <col min="3" max="3" width="12.57421875" style="0" bestFit="1" customWidth="1"/>
    <col min="8" max="8" width="15.57421875" style="0" customWidth="1"/>
    <col min="13" max="13" width="14.00390625" style="0" customWidth="1"/>
    <col min="16" max="16" width="13.57421875" style="0" customWidth="1"/>
    <col min="17" max="17" width="13.140625" style="0" customWidth="1"/>
    <col min="18" max="18" width="15.57421875" style="0" customWidth="1"/>
    <col min="19" max="19" width="14.8515625" style="0" customWidth="1"/>
    <col min="20" max="20" width="14.28125" style="0" customWidth="1"/>
    <col min="21" max="21" width="12.8515625" style="0" customWidth="1"/>
    <col min="22" max="22" width="13.57421875" style="0" customWidth="1"/>
    <col min="23" max="23" width="15.57421875" style="0" customWidth="1"/>
    <col min="26" max="26" width="12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1" t="s">
        <v>165</v>
      </c>
      <c r="I6" s="12"/>
      <c r="J6" s="12"/>
      <c r="K6" s="12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4" t="s">
        <v>5</v>
      </c>
    </row>
    <row r="7" spans="1:26" ht="4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8" t="s">
        <v>137</v>
      </c>
      <c r="N7" s="8" t="s">
        <v>18</v>
      </c>
      <c r="O7" s="8" t="s">
        <v>19</v>
      </c>
      <c r="P7" s="7" t="s">
        <v>20</v>
      </c>
      <c r="Q7" s="7" t="s">
        <v>21</v>
      </c>
      <c r="R7" s="8" t="s">
        <v>138</v>
      </c>
      <c r="S7" s="8" t="s">
        <v>22</v>
      </c>
      <c r="T7" s="8" t="s">
        <v>23</v>
      </c>
      <c r="U7" s="8" t="s">
        <v>24</v>
      </c>
      <c r="V7" s="8" t="s">
        <v>25</v>
      </c>
      <c r="W7" s="8" t="s">
        <v>26</v>
      </c>
      <c r="X7" s="8" t="s">
        <v>27</v>
      </c>
      <c r="Y7" s="8" t="s">
        <v>28</v>
      </c>
      <c r="Z7" s="8" t="s">
        <v>29</v>
      </c>
    </row>
    <row r="8" spans="1:26" ht="26.25">
      <c r="A8" s="9" t="s">
        <v>139</v>
      </c>
      <c r="B8" s="9" t="s">
        <v>140</v>
      </c>
      <c r="C8" s="9" t="s">
        <v>141</v>
      </c>
      <c r="D8" s="9" t="s">
        <v>142</v>
      </c>
      <c r="E8" s="9" t="s">
        <v>143</v>
      </c>
      <c r="F8" s="9" t="s">
        <v>144</v>
      </c>
      <c r="G8" s="9" t="s">
        <v>145</v>
      </c>
      <c r="H8" s="9" t="s">
        <v>146</v>
      </c>
      <c r="I8" s="9" t="s">
        <v>147</v>
      </c>
      <c r="J8" s="9" t="s">
        <v>148</v>
      </c>
      <c r="K8" s="9" t="s">
        <v>149</v>
      </c>
      <c r="L8" s="9" t="s">
        <v>150</v>
      </c>
      <c r="M8" s="9" t="s">
        <v>151</v>
      </c>
      <c r="N8" s="9" t="s">
        <v>152</v>
      </c>
      <c r="O8" s="9" t="s">
        <v>153</v>
      </c>
      <c r="P8" s="9" t="s">
        <v>154</v>
      </c>
      <c r="Q8" s="9" t="s">
        <v>155</v>
      </c>
      <c r="R8" s="10" t="s">
        <v>156</v>
      </c>
      <c r="S8" s="9" t="s">
        <v>157</v>
      </c>
      <c r="T8" s="9" t="s">
        <v>158</v>
      </c>
      <c r="U8" s="9" t="s">
        <v>159</v>
      </c>
      <c r="V8" s="9" t="s">
        <v>160</v>
      </c>
      <c r="W8" s="9" t="s">
        <v>161</v>
      </c>
      <c r="X8" s="9" t="s">
        <v>162</v>
      </c>
      <c r="Y8" s="9" t="s">
        <v>163</v>
      </c>
      <c r="Z8" s="9" t="s">
        <v>164</v>
      </c>
    </row>
    <row r="9" spans="1:26" ht="15">
      <c r="A9" s="15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>
        <f aca="true" t="shared" si="0" ref="M9:Z9">SUM(M11:M13)</f>
        <v>527514000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527514000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8">
        <f t="shared" si="0"/>
        <v>0</v>
      </c>
    </row>
    <row r="10" spans="1:26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15">
      <c r="A11" s="65" t="s">
        <v>46</v>
      </c>
      <c r="B11" s="66" t="s">
        <v>179</v>
      </c>
      <c r="C11" s="28" t="s">
        <v>33</v>
      </c>
      <c r="D11" s="28" t="s">
        <v>33</v>
      </c>
      <c r="E11" s="28" t="s">
        <v>33</v>
      </c>
      <c r="F11" s="28" t="s">
        <v>33</v>
      </c>
      <c r="G11" s="28" t="s">
        <v>33</v>
      </c>
      <c r="H11" s="29" t="s">
        <v>55</v>
      </c>
      <c r="I11" s="29" t="s">
        <v>35</v>
      </c>
      <c r="J11" s="29" t="s">
        <v>36</v>
      </c>
      <c r="K11" s="29" t="s">
        <v>37</v>
      </c>
      <c r="L11" s="29" t="s">
        <v>49</v>
      </c>
      <c r="M11" s="4">
        <v>194133680</v>
      </c>
      <c r="N11" s="35"/>
      <c r="O11" s="35"/>
      <c r="P11" s="35"/>
      <c r="Q11" s="35"/>
      <c r="R11" s="30">
        <f>+M11+N11-O11+P11-Q11</f>
        <v>194133680</v>
      </c>
      <c r="S11" s="35"/>
      <c r="T11" s="35"/>
      <c r="U11" s="35"/>
      <c r="V11" s="35"/>
      <c r="W11" s="35"/>
      <c r="X11" s="35"/>
      <c r="Y11" s="35"/>
      <c r="Z11" s="36"/>
    </row>
    <row r="12" spans="1:26" ht="15">
      <c r="A12" s="67" t="s">
        <v>53</v>
      </c>
      <c r="B12" s="68" t="s">
        <v>180</v>
      </c>
      <c r="C12" s="28" t="s">
        <v>33</v>
      </c>
      <c r="D12" s="28" t="s">
        <v>33</v>
      </c>
      <c r="E12" s="28" t="s">
        <v>33</v>
      </c>
      <c r="F12" s="28" t="s">
        <v>33</v>
      </c>
      <c r="G12" s="28" t="s">
        <v>33</v>
      </c>
      <c r="H12" s="29" t="s">
        <v>48</v>
      </c>
      <c r="I12" s="29" t="s">
        <v>35</v>
      </c>
      <c r="J12" s="29" t="s">
        <v>36</v>
      </c>
      <c r="K12" s="29" t="s">
        <v>37</v>
      </c>
      <c r="L12" s="29" t="s">
        <v>49</v>
      </c>
      <c r="M12" s="4">
        <v>193846640</v>
      </c>
      <c r="N12" s="35"/>
      <c r="O12" s="35"/>
      <c r="P12" s="35"/>
      <c r="Q12" s="35"/>
      <c r="R12" s="30">
        <f>+M12+N12-O12+P12-Q12</f>
        <v>193846640</v>
      </c>
      <c r="S12" s="35"/>
      <c r="T12" s="35"/>
      <c r="U12" s="35"/>
      <c r="V12" s="35"/>
      <c r="W12" s="35"/>
      <c r="X12" s="35"/>
      <c r="Y12" s="35"/>
      <c r="Z12" s="36"/>
    </row>
    <row r="13" spans="1:26" ht="15">
      <c r="A13" s="67" t="s">
        <v>181</v>
      </c>
      <c r="B13" s="66" t="s">
        <v>182</v>
      </c>
      <c r="C13" s="28" t="s">
        <v>33</v>
      </c>
      <c r="D13" s="28" t="s">
        <v>33</v>
      </c>
      <c r="E13" s="28" t="s">
        <v>33</v>
      </c>
      <c r="F13" s="28" t="s">
        <v>33</v>
      </c>
      <c r="G13" s="28" t="s">
        <v>33</v>
      </c>
      <c r="H13" s="29" t="s">
        <v>55</v>
      </c>
      <c r="I13" s="29" t="s">
        <v>35</v>
      </c>
      <c r="J13" s="29" t="s">
        <v>36</v>
      </c>
      <c r="K13" s="29" t="s">
        <v>37</v>
      </c>
      <c r="L13" s="29" t="s">
        <v>49</v>
      </c>
      <c r="M13" s="4">
        <v>139533680</v>
      </c>
      <c r="N13" s="35"/>
      <c r="O13" s="35"/>
      <c r="P13" s="35"/>
      <c r="Q13" s="35"/>
      <c r="R13" s="30">
        <f>+M13+N13-O13+P13-Q13</f>
        <v>139533680</v>
      </c>
      <c r="S13" s="35"/>
      <c r="T13" s="35"/>
      <c r="U13" s="35"/>
      <c r="V13" s="35"/>
      <c r="W13" s="35"/>
      <c r="X13" s="35"/>
      <c r="Y13" s="35"/>
      <c r="Z13" s="36"/>
    </row>
    <row r="14" spans="1:26" ht="15">
      <c r="A14" s="22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15">
      <c r="A15" s="19" t="s">
        <v>58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7">
        <f aca="true" t="shared" si="1" ref="M15:Z15">SUM(M17:M17)</f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8">
        <f t="shared" si="1"/>
        <v>0</v>
      </c>
    </row>
    <row r="16" spans="1:26" ht="15">
      <c r="A16" s="2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 ht="15">
      <c r="A17" s="69"/>
      <c r="B17" s="70" t="s">
        <v>183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71"/>
      <c r="I17" s="71"/>
      <c r="J17" s="71"/>
      <c r="K17" s="71"/>
      <c r="L17" s="71"/>
      <c r="M17" s="72"/>
      <c r="N17" s="72"/>
      <c r="O17" s="35"/>
      <c r="P17" s="35"/>
      <c r="Q17" s="35"/>
      <c r="R17" s="30">
        <f>+M17+N17-O17+P17-Q17</f>
        <v>0</v>
      </c>
      <c r="S17" s="35"/>
      <c r="T17" s="35"/>
      <c r="U17" s="35"/>
      <c r="V17" s="35"/>
      <c r="W17" s="35"/>
      <c r="X17" s="35"/>
      <c r="Y17" s="35"/>
      <c r="Z17" s="36"/>
    </row>
    <row r="18" spans="1:26" ht="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15">
      <c r="A19" s="15"/>
      <c r="B19" s="16" t="s">
        <v>108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>
        <f>+M15+M9</f>
        <v>527514000</v>
      </c>
      <c r="N19" s="17">
        <f aca="true" t="shared" si="2" ref="N19:Z19">+N15+N9</f>
        <v>0</v>
      </c>
      <c r="O19" s="17">
        <f t="shared" si="2"/>
        <v>0</v>
      </c>
      <c r="P19" s="17">
        <f t="shared" si="2"/>
        <v>0</v>
      </c>
      <c r="Q19" s="17">
        <f t="shared" si="2"/>
        <v>0</v>
      </c>
      <c r="R19" s="17">
        <f t="shared" si="2"/>
        <v>527514000</v>
      </c>
      <c r="S19" s="17">
        <f t="shared" si="2"/>
        <v>0</v>
      </c>
      <c r="T19" s="17">
        <f t="shared" si="2"/>
        <v>0</v>
      </c>
      <c r="U19" s="17">
        <f t="shared" si="2"/>
        <v>0</v>
      </c>
      <c r="V19" s="17">
        <f t="shared" si="2"/>
        <v>0</v>
      </c>
      <c r="W19" s="17">
        <f t="shared" si="2"/>
        <v>0</v>
      </c>
      <c r="X19" s="17">
        <f t="shared" si="2"/>
        <v>0</v>
      </c>
      <c r="Y19" s="17">
        <f t="shared" si="2"/>
        <v>0</v>
      </c>
      <c r="Z19" s="18">
        <f t="shared" si="2"/>
        <v>0</v>
      </c>
    </row>
    <row r="20" spans="1:26" ht="15">
      <c r="A20" t="s">
        <v>186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5" spans="1:2" s="42" customFormat="1" ht="15">
      <c r="A25" s="42" t="s">
        <v>184</v>
      </c>
      <c r="B25" s="73"/>
    </row>
    <row r="26" spans="1:2" s="42" customFormat="1" ht="30">
      <c r="A26" s="74" t="s">
        <v>185</v>
      </c>
      <c r="B26" s="75"/>
    </row>
    <row r="29" ht="15">
      <c r="A29" s="6" t="s">
        <v>109</v>
      </c>
    </row>
    <row r="30" ht="15">
      <c r="A30" t="s">
        <v>110</v>
      </c>
    </row>
    <row r="31" ht="15">
      <c r="A31" t="s">
        <v>111</v>
      </c>
    </row>
    <row r="32" ht="15">
      <c r="A32" t="s">
        <v>112</v>
      </c>
    </row>
    <row r="33" ht="15">
      <c r="A33" t="s">
        <v>113</v>
      </c>
    </row>
    <row r="34" ht="15">
      <c r="A34" t="s">
        <v>114</v>
      </c>
    </row>
    <row r="35" ht="15">
      <c r="A35" t="s">
        <v>115</v>
      </c>
    </row>
    <row r="36" ht="15">
      <c r="A36" t="s">
        <v>116</v>
      </c>
    </row>
    <row r="37" ht="15">
      <c r="A37" t="s">
        <v>117</v>
      </c>
    </row>
    <row r="38" ht="15">
      <c r="A38" t="s">
        <v>118</v>
      </c>
    </row>
    <row r="39" ht="15">
      <c r="A39" t="s">
        <v>119</v>
      </c>
    </row>
    <row r="40" ht="15">
      <c r="A40" t="s">
        <v>120</v>
      </c>
    </row>
    <row r="41" ht="15">
      <c r="A41" t="s">
        <v>121</v>
      </c>
    </row>
    <row r="42" ht="15">
      <c r="A42" t="s">
        <v>122</v>
      </c>
    </row>
    <row r="43" ht="15">
      <c r="A43" t="s">
        <v>123</v>
      </c>
    </row>
    <row r="44" ht="15">
      <c r="A44" t="s">
        <v>166</v>
      </c>
    </row>
    <row r="45" ht="15">
      <c r="A45" t="s">
        <v>124</v>
      </c>
    </row>
    <row r="46" ht="15">
      <c r="A46" t="s">
        <v>125</v>
      </c>
    </row>
    <row r="47" ht="15">
      <c r="A47" t="s">
        <v>126</v>
      </c>
    </row>
    <row r="48" ht="15">
      <c r="A48" t="s">
        <v>127</v>
      </c>
    </row>
    <row r="49" ht="15">
      <c r="A49" t="s">
        <v>128</v>
      </c>
    </row>
    <row r="50" ht="15">
      <c r="A50" t="s">
        <v>129</v>
      </c>
    </row>
    <row r="51" ht="15">
      <c r="A51" t="s">
        <v>130</v>
      </c>
    </row>
    <row r="52" ht="15">
      <c r="A52" t="s">
        <v>131</v>
      </c>
    </row>
    <row r="53" ht="15">
      <c r="A53" t="s">
        <v>132</v>
      </c>
    </row>
    <row r="54" ht="15">
      <c r="A54" t="s">
        <v>133</v>
      </c>
    </row>
    <row r="55" ht="15">
      <c r="A55" t="s">
        <v>134</v>
      </c>
    </row>
  </sheetData>
  <sheetProtection password="C49A" sheet="1" objects="1" scenarios="1" formatColumn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cp:lastPrinted>2011-01-24T23:34:46Z</cp:lastPrinted>
  <dcterms:created xsi:type="dcterms:W3CDTF">2011-01-21T21:45:40Z</dcterms:created>
  <dcterms:modified xsi:type="dcterms:W3CDTF">2013-12-02T16:59:26Z</dcterms:modified>
  <cp:category/>
  <cp:version/>
  <cp:contentType/>
  <cp:contentStatus/>
</cp:coreProperties>
</file>