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795" windowHeight="10740" activeTab="0"/>
  </bookViews>
  <sheets>
    <sheet name="F 104" sheetId="1" r:id="rId1"/>
  </sheets>
  <externalReferences>
    <externalReference r:id="rId4"/>
  </externalReferences>
  <definedNames>
    <definedName name="_xlnm._FilterDatabase" localSheetId="0" hidden="1">'F 104'!$A$7:$AP$34</definedName>
    <definedName name="A">#REF!</definedName>
    <definedName name="_xlnm.Print_Area" localSheetId="0">'F 104'!$E$1:$AH$75</definedName>
    <definedName name="Entidades">#REF!</definedName>
    <definedName name="Z_0657745B_FA29_48CE_AF50_C3DD89E2C6A4_.wvu.Cols" localSheetId="0" hidden="1">'F 104'!$A:$D,'F 104'!$M:$Q</definedName>
    <definedName name="Z_0657745B_FA29_48CE_AF50_C3DD89E2C6A4_.wvu.FilterData" localSheetId="0" hidden="1">'F 104'!$A$7:$AP$34</definedName>
    <definedName name="Z_0657745B_FA29_48CE_AF50_C3DD89E2C6A4_.wvu.PrintArea" localSheetId="0" hidden="1">'F 104'!$E$1:$AH$75</definedName>
    <definedName name="Z_0657745B_FA29_48CE_AF50_C3DD89E2C6A4_.wvu.Rows" localSheetId="0" hidden="1">'F 104'!$52:$56</definedName>
  </definedNames>
  <calcPr fullCalcOnLoad="1"/>
</workbook>
</file>

<file path=xl/sharedStrings.xml><?xml version="1.0" encoding="utf-8"?>
<sst xmlns="http://schemas.openxmlformats.org/spreadsheetml/2006/main" count="282" uniqueCount="166">
  <si>
    <t xml:space="preserve">ENTIDAD: </t>
  </si>
  <si>
    <t>104 - SECRETARÍA GENERAL</t>
  </si>
  <si>
    <t>VIGENCIA:</t>
  </si>
  <si>
    <t>EJECUCIÓN:</t>
  </si>
  <si>
    <t xml:space="preserve">ACUMULADA A 31 DE MARZO DE 2012  (VIGENCIAS FUTURAS INCORPORADAS EN LA VIGENCIA 2012) </t>
  </si>
  <si>
    <t>CUADRE</t>
  </si>
  <si>
    <t>Homologo Contraloría General de la República para el CHIP</t>
  </si>
  <si>
    <t>$ Corrientes</t>
  </si>
  <si>
    <t>GR</t>
  </si>
  <si>
    <t>ENT</t>
  </si>
  <si>
    <t>T G</t>
  </si>
  <si>
    <t>R TRANSF</t>
  </si>
  <si>
    <t>Rubro Presupuestal</t>
  </si>
  <si>
    <t>Descripción Rubro</t>
  </si>
  <si>
    <t>Tipo de Gasto</t>
  </si>
  <si>
    <t>Componente de Gasto</t>
  </si>
  <si>
    <t>Concepto de Gasto</t>
  </si>
  <si>
    <t>Código Fuente</t>
  </si>
  <si>
    <t>Detalle Fuente</t>
  </si>
  <si>
    <t>Vigencia Futura para 2012</t>
  </si>
  <si>
    <t>Código Cta. CGR</t>
  </si>
  <si>
    <t>Cód. Reg.  CGR</t>
  </si>
  <si>
    <t>Cód. OEI CGR</t>
  </si>
  <si>
    <t>Cód. Destinación CGR</t>
  </si>
  <si>
    <t>Cód. Finalidad CGR</t>
  </si>
  <si>
    <t>Apropiación Inicial</t>
  </si>
  <si>
    <t>Adiciones</t>
  </si>
  <si>
    <t>Reducciones</t>
  </si>
  <si>
    <t>Créditos</t>
  </si>
  <si>
    <t>Contracréditos</t>
  </si>
  <si>
    <t>Apropiación Disponible</t>
  </si>
  <si>
    <t>CDP</t>
  </si>
  <si>
    <t>Reversión CDP</t>
  </si>
  <si>
    <t>CDP
Netos</t>
  </si>
  <si>
    <t>Compromisos</t>
  </si>
  <si>
    <t>Reversión de Compromisos</t>
  </si>
  <si>
    <t>Compromisos
Netos</t>
  </si>
  <si>
    <t>Giros</t>
  </si>
  <si>
    <t>Reversión de Giros</t>
  </si>
  <si>
    <t>Pagos</t>
  </si>
  <si>
    <t>Anulación de Pagos</t>
  </si>
  <si>
    <t>Pagos Netos</t>
  </si>
  <si>
    <t>PRUEBA V.F. 
V.F. - PPTO DISP</t>
  </si>
  <si>
    <t>PRUEBA DISPONIBLE</t>
  </si>
  <si>
    <t xml:space="preserve">PRUEBA
ADICIONES+CREDITOS -REDUCCIONES -CONTRACREDITOS </t>
  </si>
  <si>
    <t>PRUEBA CDP</t>
  </si>
  <si>
    <t>PRUEBA COMPROMISOS</t>
  </si>
  <si>
    <t>PRUEBA PAGOS</t>
  </si>
  <si>
    <t>PRUEBA 
PAGOS VS COMPROMISOS</t>
  </si>
  <si>
    <t>(1)</t>
  </si>
  <si>
    <t>(2)</t>
  </si>
  <si>
    <t>(3)</t>
  </si>
  <si>
    <t>(4)</t>
  </si>
  <si>
    <t>(5)</t>
  </si>
  <si>
    <t>(6)</t>
  </si>
  <si>
    <t>(7)</t>
  </si>
  <si>
    <t>(8)</t>
  </si>
  <si>
    <t>(9)</t>
  </si>
  <si>
    <t>(10)</t>
  </si>
  <si>
    <t>(11)</t>
  </si>
  <si>
    <t>(12)</t>
  </si>
  <si>
    <t>(13)</t>
  </si>
  <si>
    <t>(14)</t>
  </si>
  <si>
    <t>(15)</t>
  </si>
  <si>
    <t>(16)</t>
  </si>
  <si>
    <t>(17)</t>
  </si>
  <si>
    <t>(18)</t>
  </si>
  <si>
    <t>(19)=(14)-(15)+(16)-(17)+(18)</t>
  </si>
  <si>
    <t>(20)</t>
  </si>
  <si>
    <t>(21)</t>
  </si>
  <si>
    <t>(22= 20-21)</t>
  </si>
  <si>
    <t>(23)</t>
  </si>
  <si>
    <t>(24)</t>
  </si>
  <si>
    <t>(25= 23-24)</t>
  </si>
  <si>
    <t>(26)</t>
  </si>
  <si>
    <t>(27)</t>
  </si>
  <si>
    <t>(28)</t>
  </si>
  <si>
    <t>(29)</t>
  </si>
  <si>
    <t>(30= 28-29)</t>
  </si>
  <si>
    <t>V. F. EN FUNCIONAMIENTO</t>
  </si>
  <si>
    <t>AC</t>
  </si>
  <si>
    <t>F</t>
  </si>
  <si>
    <t>NA</t>
  </si>
  <si>
    <t>3-1-2-02-05-01</t>
  </si>
  <si>
    <t>Mantenimiento Entidad</t>
  </si>
  <si>
    <t>2.1.02.02.15</t>
  </si>
  <si>
    <t>10</t>
  </si>
  <si>
    <t>001</t>
  </si>
  <si>
    <t>106</t>
  </si>
  <si>
    <t>7013398</t>
  </si>
  <si>
    <t>3-1-2-02-06-01</t>
  </si>
  <si>
    <t>Seguros Entidad</t>
  </si>
  <si>
    <t>2.1.02.02.09</t>
  </si>
  <si>
    <t>3-1-2-02-13-02</t>
  </si>
  <si>
    <t>C.A.D.E.</t>
  </si>
  <si>
    <t>2.1.02.02.98</t>
  </si>
  <si>
    <t>V. F. RESERVAS DE FUNCIONAMIENTO</t>
  </si>
  <si>
    <t>RF</t>
  </si>
  <si>
    <t>3-1-6-02-02-05-0001</t>
  </si>
  <si>
    <t>3-1-6-02-02-06-0001</t>
  </si>
  <si>
    <t>3-1-6-02-02-13-0002</t>
  </si>
  <si>
    <t>V. F. INVERSIÓN DIRECTA</t>
  </si>
  <si>
    <t>TOTAL PROYECTO 0272</t>
  </si>
  <si>
    <t>I</t>
  </si>
  <si>
    <t>3-3-1-13-06-49-0272</t>
  </si>
  <si>
    <t>Construcción, reforzamiento, restauración y dotación de la sede de la Alcaldía Mayor</t>
  </si>
  <si>
    <t>01</t>
  </si>
  <si>
    <t>04</t>
  </si>
  <si>
    <t>0004</t>
  </si>
  <si>
    <t>2.3.01.01.01.98</t>
  </si>
  <si>
    <t>066</t>
  </si>
  <si>
    <t>0009</t>
  </si>
  <si>
    <t>2.3.01.02.01</t>
  </si>
  <si>
    <t>02</t>
  </si>
  <si>
    <t>03</t>
  </si>
  <si>
    <t>0072</t>
  </si>
  <si>
    <t>2.3.02.02.01.98</t>
  </si>
  <si>
    <t>0289</t>
  </si>
  <si>
    <t>2.3.03.03.01.03</t>
  </si>
  <si>
    <t>V. F. RESERVAS DE INVERSIÓN</t>
  </si>
  <si>
    <t>RI</t>
  </si>
  <si>
    <t>3-3-7-13-06-49-0272</t>
  </si>
  <si>
    <t>0</t>
  </si>
  <si>
    <t>2.3.95</t>
  </si>
  <si>
    <t>11</t>
  </si>
  <si>
    <t>042</t>
  </si>
  <si>
    <t>099</t>
  </si>
  <si>
    <t>70111</t>
  </si>
  <si>
    <t xml:space="preserve">TOTAL VIGENCIA FUTURAS </t>
  </si>
  <si>
    <r>
      <rPr>
        <b/>
        <sz val="11"/>
        <color indexed="8"/>
        <rFont val="Calibri"/>
        <family val="2"/>
      </rPr>
      <t>Nota:</t>
    </r>
    <r>
      <rPr>
        <sz val="11"/>
        <color theme="1"/>
        <rFont val="Calibri"/>
        <family val="2"/>
      </rPr>
      <t xml:space="preserve"> En la Inversión solamente se deben diligenciar los valores de la ejecución que coincidan con las columnas: rubro presupuestal(1), tipo de gasto(3), componente de gasto(4), concepto de gasto(5) y fuente de financiación(7); que corresponda a la Vigencia Futura.</t>
    </r>
  </si>
  <si>
    <t>Firma:</t>
  </si>
  <si>
    <t>Nombre Responsable de Presupuesto:</t>
  </si>
  <si>
    <t>DESCRIPCIÓN DE LAS COLUMNAS</t>
  </si>
  <si>
    <r>
      <rPr>
        <b/>
        <sz val="11"/>
        <color indexed="8"/>
        <rFont val="Calibri"/>
        <family val="2"/>
      </rPr>
      <t>(1) Rubro Presupuestal:</t>
    </r>
    <r>
      <rPr>
        <sz val="11"/>
        <color theme="1"/>
        <rFont val="Calibri"/>
        <family val="2"/>
      </rPr>
      <t xml:space="preserve"> Código presupuestal correspondiente al Plan de Cuentas del Distrito Capital.</t>
    </r>
  </si>
  <si>
    <r>
      <rPr>
        <b/>
        <sz val="11"/>
        <color indexed="8"/>
        <rFont val="Calibri"/>
        <family val="2"/>
      </rPr>
      <t xml:space="preserve">(2) Descripción Rubro: </t>
    </r>
    <r>
      <rPr>
        <sz val="11"/>
        <color theme="1"/>
        <rFont val="Calibri"/>
        <family val="2"/>
      </rPr>
      <t>Nombre de cada uno de los rubros de gastos e inversiones, asociado al rubro presupuestal.</t>
    </r>
  </si>
  <si>
    <r>
      <rPr>
        <b/>
        <sz val="11"/>
        <color indexed="8"/>
        <rFont val="Calibri"/>
        <family val="2"/>
      </rPr>
      <t xml:space="preserve">(3) Tipo de Gasto: </t>
    </r>
    <r>
      <rPr>
        <sz val="11"/>
        <color theme="1"/>
        <rFont val="Calibri"/>
        <family val="2"/>
      </rPr>
      <t xml:space="preserve">Aplica solamente para inversión y hace referencia al tipo de acción que realizan las entidades </t>
    </r>
    <r>
      <rPr>
        <sz val="11"/>
        <color indexed="10"/>
        <rFont val="Calibri"/>
        <family val="2"/>
      </rPr>
      <t>(código especificado en PREDIS no se debe cambiar)</t>
    </r>
  </si>
  <si>
    <r>
      <rPr>
        <b/>
        <sz val="11"/>
        <color indexed="8"/>
        <rFont val="Calibri"/>
        <family val="2"/>
      </rPr>
      <t>(4) Componente de Gasto:</t>
    </r>
    <r>
      <rPr>
        <sz val="11"/>
        <color theme="1"/>
        <rFont val="Calibri"/>
        <family val="2"/>
      </rPr>
      <t xml:space="preserve"> Aplica solamente para inversión e indican la acción específica </t>
    </r>
    <r>
      <rPr>
        <sz val="11"/>
        <color indexed="10"/>
        <rFont val="Calibri"/>
        <family val="2"/>
      </rPr>
      <t>(código especificado en PREDIS no se debe cambiar)</t>
    </r>
  </si>
  <si>
    <r>
      <rPr>
        <b/>
        <sz val="11"/>
        <color indexed="8"/>
        <rFont val="Calibri"/>
        <family val="2"/>
      </rPr>
      <t xml:space="preserve">(5) Concepto de Gasto: </t>
    </r>
    <r>
      <rPr>
        <sz val="11"/>
        <color theme="1"/>
        <rFont val="Calibri"/>
        <family val="2"/>
      </rPr>
      <t xml:space="preserve">Aplica solamente para inversión e indican las actividades propias del proyecto consistentes con su misión </t>
    </r>
    <r>
      <rPr>
        <sz val="11"/>
        <color indexed="10"/>
        <rFont val="Calibri"/>
        <family val="2"/>
      </rPr>
      <t>(código especificado en PREDIS no se debe cambiar)</t>
    </r>
  </si>
  <si>
    <r>
      <rPr>
        <b/>
        <sz val="11"/>
        <color indexed="8"/>
        <rFont val="Calibri"/>
        <family val="2"/>
      </rPr>
      <t>(6) Código Fuente:</t>
    </r>
    <r>
      <rPr>
        <sz val="11"/>
        <color theme="1"/>
        <rFont val="Calibri"/>
        <family val="2"/>
      </rPr>
      <t xml:space="preserve"> Código clasificatorio de las fuentes de financiación según corresponda, Recursos Distrito, Transferencias Nación o Recursos Administrados </t>
    </r>
    <r>
      <rPr>
        <sz val="11"/>
        <color indexed="10"/>
        <rFont val="Calibri"/>
        <family val="2"/>
      </rPr>
      <t>(código especificado en PREDIS no se debe cambiar)</t>
    </r>
  </si>
  <si>
    <r>
      <rPr>
        <b/>
        <sz val="11"/>
        <color indexed="8"/>
        <rFont val="Calibri"/>
        <family val="2"/>
      </rPr>
      <t xml:space="preserve">(7) Detalle Fuente: </t>
    </r>
    <r>
      <rPr>
        <sz val="11"/>
        <color theme="1"/>
        <rFont val="Calibri"/>
        <family val="2"/>
      </rPr>
      <t xml:space="preserve">Código de la fuente de financiación específica de cada rubro presupuestal </t>
    </r>
    <r>
      <rPr>
        <sz val="11"/>
        <color indexed="10"/>
        <rFont val="Calibri"/>
        <family val="2"/>
      </rPr>
      <t>(código especificado en PREDIS no se debe cambiar)</t>
    </r>
  </si>
  <si>
    <r>
      <t xml:space="preserve">(8) Vigencia Futura para el 2012 </t>
    </r>
    <r>
      <rPr>
        <sz val="11"/>
        <color indexed="10"/>
        <rFont val="Calibri"/>
        <family val="2"/>
      </rPr>
      <t>(Información suministrada por la Entidad a 31 de Diciembre de 2011</t>
    </r>
    <r>
      <rPr>
        <b/>
        <sz val="11"/>
        <color indexed="8"/>
        <rFont val="Calibri"/>
        <family val="2"/>
      </rPr>
      <t>)</t>
    </r>
  </si>
  <si>
    <r>
      <rPr>
        <b/>
        <sz val="11"/>
        <color indexed="8"/>
        <rFont val="Calibri"/>
        <family val="2"/>
      </rPr>
      <t>(9) Código Cta. CGR:</t>
    </r>
    <r>
      <rPr>
        <sz val="11"/>
        <color theme="1"/>
        <rFont val="Calibri"/>
        <family val="2"/>
      </rPr>
      <t xml:space="preserve"> Código presupuestal Contraloría General de la República - CGR</t>
    </r>
    <r>
      <rPr>
        <sz val="11"/>
        <color indexed="10"/>
        <rFont val="Calibri"/>
        <family val="2"/>
      </rPr>
      <t xml:space="preserve"> (código especificado en PREDIS no se debe cambiar)</t>
    </r>
  </si>
  <si>
    <r>
      <rPr>
        <b/>
        <sz val="11"/>
        <color indexed="8"/>
        <rFont val="Calibri"/>
        <family val="2"/>
      </rPr>
      <t xml:space="preserve">(10) Cód. Reg.  CGR: </t>
    </r>
    <r>
      <rPr>
        <sz val="11"/>
        <color theme="1"/>
        <rFont val="Calibri"/>
        <family val="2"/>
      </rPr>
      <t xml:space="preserve">Código del recurso presupuestal, solicitado por la CGR </t>
    </r>
    <r>
      <rPr>
        <sz val="11"/>
        <color indexed="10"/>
        <rFont val="Calibri"/>
        <family val="2"/>
      </rPr>
      <t>(código especificado en PREDIS no se debe cambiar)</t>
    </r>
  </si>
  <si>
    <r>
      <rPr>
        <b/>
        <sz val="11"/>
        <color indexed="8"/>
        <rFont val="Calibri"/>
        <family val="2"/>
      </rPr>
      <t xml:space="preserve">(11) Cód. OEI CGR: </t>
    </r>
    <r>
      <rPr>
        <sz val="11"/>
        <color theme="1"/>
        <rFont val="Calibri"/>
        <family val="2"/>
      </rPr>
      <t xml:space="preserve">Código del origen específico del ingreso, solicitado por la CGR </t>
    </r>
    <r>
      <rPr>
        <sz val="11"/>
        <color indexed="10"/>
        <rFont val="Calibri"/>
        <family val="2"/>
      </rPr>
      <t>(código especificado en PREDIS no se debe cambiar)</t>
    </r>
  </si>
  <si>
    <r>
      <rPr>
        <b/>
        <sz val="11"/>
        <color indexed="8"/>
        <rFont val="Calibri"/>
        <family val="2"/>
      </rPr>
      <t>(12) Cód. Destinación CGR:</t>
    </r>
    <r>
      <rPr>
        <sz val="11"/>
        <color theme="1"/>
        <rFont val="Calibri"/>
        <family val="2"/>
      </rPr>
      <t xml:space="preserve"> Código de destinación del ingreso, solicitado por la CGR </t>
    </r>
    <r>
      <rPr>
        <sz val="11"/>
        <color indexed="10"/>
        <rFont val="Calibri"/>
        <family val="2"/>
      </rPr>
      <t>(código especificado en PREDIS no se debe cambiar)</t>
    </r>
  </si>
  <si>
    <r>
      <rPr>
        <b/>
        <sz val="11"/>
        <color indexed="8"/>
        <rFont val="Calibri"/>
        <family val="2"/>
      </rPr>
      <t xml:space="preserve">(13) Cód. Finalidad CGR: </t>
    </r>
    <r>
      <rPr>
        <sz val="11"/>
        <color theme="1"/>
        <rFont val="Calibri"/>
        <family val="2"/>
      </rPr>
      <t xml:space="preserve">Código de finalidad del gasto, solicitado por la CGR, y hace referencia a la identificación de las erogaciones por funciones de gobierno </t>
    </r>
    <r>
      <rPr>
        <sz val="11"/>
        <color indexed="10"/>
        <rFont val="Calibri"/>
        <family val="2"/>
      </rPr>
      <t>(código especificado en PREDIS no se debe cambiar)</t>
    </r>
  </si>
  <si>
    <r>
      <rPr>
        <b/>
        <sz val="11"/>
        <color indexed="8"/>
        <rFont val="Calibri"/>
        <family val="2"/>
      </rPr>
      <t>(14) Apropiación Inicial:</t>
    </r>
    <r>
      <rPr>
        <sz val="11"/>
        <color theme="1"/>
        <rFont val="Calibri"/>
        <family val="2"/>
      </rPr>
      <t xml:space="preserve"> Valor de la Apropiación Inicial de Gastos de la vigencia en pesos y sin decimales.</t>
    </r>
  </si>
  <si>
    <r>
      <rPr>
        <b/>
        <sz val="11"/>
        <color indexed="8"/>
        <rFont val="Calibri"/>
        <family val="2"/>
      </rPr>
      <t xml:space="preserve">(15) Adiciones: </t>
    </r>
    <r>
      <rPr>
        <sz val="11"/>
        <color theme="1"/>
        <rFont val="Calibri"/>
        <family val="2"/>
      </rPr>
      <t>Valor acumulado de las adiciones efectuadas hasta la fecha de corte que se esté diligenciando en pesos y sin decimales</t>
    </r>
  </si>
  <si>
    <r>
      <rPr>
        <b/>
        <sz val="11"/>
        <color indexed="8"/>
        <rFont val="Calibri"/>
        <family val="2"/>
      </rPr>
      <t xml:space="preserve">(16) Reducciones: </t>
    </r>
    <r>
      <rPr>
        <sz val="11"/>
        <color theme="1"/>
        <rFont val="Calibri"/>
        <family val="2"/>
      </rPr>
      <t>Valor acumulado de las reducciones efectuadas hasta la fecha de corte que se esté diligenciando en pesos y sin decimales. No se debe registrar el signo menos (-) que trae el valor.</t>
    </r>
  </si>
  <si>
    <r>
      <rPr>
        <b/>
        <sz val="11"/>
        <color indexed="8"/>
        <rFont val="Calibri"/>
        <family val="2"/>
      </rPr>
      <t xml:space="preserve">(17) Créditos: </t>
    </r>
    <r>
      <rPr>
        <sz val="11"/>
        <color theme="1"/>
        <rFont val="Calibri"/>
        <family val="2"/>
      </rPr>
      <t>Valor acumulado de los traslados (créditos) efectuados hasta la fecha de corte que se esté diligenciando en pesos y sin decimales</t>
    </r>
  </si>
  <si>
    <r>
      <rPr>
        <b/>
        <sz val="11"/>
        <color indexed="8"/>
        <rFont val="Calibri"/>
        <family val="2"/>
      </rPr>
      <t>(18) Contracréditos:</t>
    </r>
    <r>
      <rPr>
        <sz val="11"/>
        <color theme="1"/>
        <rFont val="Calibri"/>
        <family val="2"/>
      </rPr>
      <t xml:space="preserve"> Valor acumulado de los traslados (contracréditos) efectuados hasta la fecha de corte que se esté diligenciando en pesos y sin decimales. No se debe registrar el signo menos (-) que trae el valor.</t>
    </r>
  </si>
  <si>
    <r>
      <rPr>
        <b/>
        <sz val="11"/>
        <color indexed="8"/>
        <rFont val="Calibri"/>
        <family val="2"/>
      </rPr>
      <t xml:space="preserve">(19) Apropiación Disponible: </t>
    </r>
    <r>
      <rPr>
        <sz val="11"/>
        <color theme="1"/>
        <rFont val="Calibri"/>
        <family val="2"/>
      </rPr>
      <t>Valor resultante de la suma de la apropiación inicial y las modificaciones presupuestales</t>
    </r>
  </si>
  <si>
    <r>
      <rPr>
        <b/>
        <sz val="11"/>
        <color indexed="8"/>
        <rFont val="Calibri"/>
        <family val="2"/>
      </rPr>
      <t>(20) CDP:</t>
    </r>
    <r>
      <rPr>
        <sz val="11"/>
        <color theme="1"/>
        <rFont val="Calibri"/>
        <family val="2"/>
      </rPr>
      <t xml:space="preserve"> Valor acumulado de los Certificados de Disponibilidad Presupuestal -CDPs- expedidos hasta la fecha de corte que se esté diligenciando en pesos y sin decimales</t>
    </r>
  </si>
  <si>
    <r>
      <rPr>
        <b/>
        <sz val="11"/>
        <color indexed="8"/>
        <rFont val="Calibri"/>
        <family val="2"/>
      </rPr>
      <t xml:space="preserve">(21) Reversión CDP: </t>
    </r>
    <r>
      <rPr>
        <sz val="11"/>
        <color theme="1"/>
        <rFont val="Calibri"/>
        <family val="2"/>
      </rPr>
      <t>Valor acumulado de las reversiones de Certificados de Disponibilidad Presupuestal -CDPs- registradas hasta la fecha de corte que se esté diligenciando en pesos y sin decimales.</t>
    </r>
  </si>
  <si>
    <r>
      <t xml:space="preserve">(22) CDP NETOS: </t>
    </r>
    <r>
      <rPr>
        <sz val="11"/>
        <color indexed="10"/>
        <rFont val="Calibri"/>
        <family val="2"/>
      </rPr>
      <t>(Valor CDP - Reversiones de CDP)</t>
    </r>
  </si>
  <si>
    <r>
      <rPr>
        <b/>
        <sz val="11"/>
        <color indexed="8"/>
        <rFont val="Calibri"/>
        <family val="2"/>
      </rPr>
      <t>(23) Compromisos:</t>
    </r>
    <r>
      <rPr>
        <sz val="11"/>
        <color theme="1"/>
        <rFont val="Calibri"/>
        <family val="2"/>
      </rPr>
      <t xml:space="preserve"> Valor acumulado total o bruto de los compromisos adquiridos a la fecha de corte que se esté diligenciando en pesos y sin decimales.</t>
    </r>
  </si>
  <si>
    <r>
      <rPr>
        <b/>
        <sz val="11"/>
        <color indexed="8"/>
        <rFont val="Calibri"/>
        <family val="2"/>
      </rPr>
      <t>(24) Reversión Compromisos:</t>
    </r>
    <r>
      <rPr>
        <sz val="11"/>
        <color theme="1"/>
        <rFont val="Calibri"/>
        <family val="2"/>
      </rPr>
      <t xml:space="preserve"> Valor acumulado de reversiones de registro de gastos comprometidos a la fecha de corte que se esté diligenciando en pesos y sin decimales.</t>
    </r>
  </si>
  <si>
    <r>
      <t xml:space="preserve">(25) Compromisos NETOS: </t>
    </r>
    <r>
      <rPr>
        <sz val="11"/>
        <color indexed="10"/>
        <rFont val="Calibri"/>
        <family val="2"/>
      </rPr>
      <t>(Valor CRP - Reversiones de CRP)</t>
    </r>
  </si>
  <si>
    <r>
      <rPr>
        <b/>
        <sz val="11"/>
        <color indexed="8"/>
        <rFont val="Calibri"/>
        <family val="2"/>
      </rPr>
      <t>(26) Giros:</t>
    </r>
    <r>
      <rPr>
        <sz val="11"/>
        <color theme="1"/>
        <rFont val="Calibri"/>
        <family val="2"/>
      </rPr>
      <t xml:space="preserve"> Valor acumulado de las obligaciones contraídas a la fecha de corte que se esté diligenciando en pesos y sin decimales.</t>
    </r>
  </si>
  <si>
    <r>
      <rPr>
        <b/>
        <sz val="11"/>
        <color indexed="8"/>
        <rFont val="Calibri"/>
        <family val="2"/>
      </rPr>
      <t>(27) Reversión Giros:</t>
    </r>
    <r>
      <rPr>
        <sz val="11"/>
        <color theme="1"/>
        <rFont val="Calibri"/>
        <family val="2"/>
      </rPr>
      <t xml:space="preserve"> Valor acumulado de reversiones de registro de obligaciones contraídas a la fecha de corte que se esté diligenciando en pesos y sin decimales.</t>
    </r>
  </si>
  <si>
    <r>
      <rPr>
        <b/>
        <sz val="11"/>
        <color indexed="8"/>
        <rFont val="Calibri"/>
        <family val="2"/>
      </rPr>
      <t xml:space="preserve">(28) Pagos: </t>
    </r>
    <r>
      <rPr>
        <sz val="11"/>
        <color theme="1"/>
        <rFont val="Calibri"/>
        <family val="2"/>
      </rPr>
      <t>Valor acumulado de los pagos efectuados a la fecha de corte que se esté diligenciando en pesos y sin decimales.</t>
    </r>
  </si>
  <si>
    <r>
      <rPr>
        <b/>
        <sz val="11"/>
        <color indexed="8"/>
        <rFont val="Calibri"/>
        <family val="2"/>
      </rPr>
      <t xml:space="preserve">(29) Reversión Pagos: </t>
    </r>
    <r>
      <rPr>
        <sz val="11"/>
        <color theme="1"/>
        <rFont val="Calibri"/>
        <family val="2"/>
      </rPr>
      <t>Valor acumulado de anulación de pagos registradas a la fecha de corte que se esté diligenciando en pesos y sin decimales.</t>
    </r>
  </si>
  <si>
    <r>
      <t xml:space="preserve">(30) Pagos Netos: </t>
    </r>
    <r>
      <rPr>
        <sz val="11"/>
        <color indexed="10"/>
        <rFont val="Calibri"/>
        <family val="2"/>
      </rPr>
      <t>(Pagos - Anulación de Pagos)</t>
    </r>
  </si>
  <si>
    <r>
      <t xml:space="preserve">            Este color (rojo) indica que hay un descuadre por </t>
    </r>
    <r>
      <rPr>
        <b/>
        <sz val="11"/>
        <color indexed="8"/>
        <rFont val="Calibri"/>
        <family val="2"/>
      </rPr>
      <t>encima</t>
    </r>
    <r>
      <rPr>
        <sz val="11"/>
        <color theme="1"/>
        <rFont val="Calibri"/>
        <family val="2"/>
      </rPr>
      <t xml:space="preserve"> en la sumatoria de los valores registrados en el detalle frente al valor total apropiado en V.F. para el rubro presupuestal. El valor correcto, no debe indicar color alguno.</t>
    </r>
  </si>
  <si>
    <r>
      <t xml:space="preserve">            Este color (amarillo) indica que hay un descuadre por</t>
    </r>
    <r>
      <rPr>
        <b/>
        <sz val="11"/>
        <color indexed="8"/>
        <rFont val="Calibri"/>
        <family val="2"/>
      </rPr>
      <t xml:space="preserve"> debajo</t>
    </r>
    <r>
      <rPr>
        <sz val="11"/>
        <color theme="1"/>
        <rFont val="Calibri"/>
        <family val="2"/>
      </rPr>
      <t xml:space="preserve"> en la sumatoria de los valores registrados en el detalle frente al valor total apropiado en V.F. para el rubro presupuestal. El valor correcto, no debe indicar color alguno.</t>
    </r>
  </si>
  <si>
    <t>NOTA: Las fórmulas que aparecen en las columnas (AJ hasta AP) son de verificación, siempre deben estar en cero, si aparece algún valor se debe verificar ya que puede haber alguna diferencia</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</si>
</sst>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9">
    <font>
      <sz val="11"/>
      <color theme="1"/>
      <name val="Calibri"/>
      <family val="2"/>
    </font>
    <font>
      <sz val="11"/>
      <color indexed="8"/>
      <name val="Calibri"/>
      <family val="2"/>
    </font>
    <font>
      <b/>
      <sz val="10"/>
      <color indexed="8"/>
      <name val="Arial"/>
      <family val="2"/>
    </font>
    <font>
      <sz val="8"/>
      <color indexed="8"/>
      <name val="Calibri"/>
      <family val="2"/>
    </font>
    <font>
      <sz val="10"/>
      <color indexed="8"/>
      <name val="Arial"/>
      <family val="2"/>
    </font>
    <font>
      <b/>
      <sz val="11"/>
      <color indexed="10"/>
      <name val="Calibri"/>
      <family val="2"/>
    </font>
    <font>
      <sz val="11"/>
      <name val="Calibri"/>
      <family val="2"/>
    </font>
    <font>
      <sz val="10"/>
      <color indexed="10"/>
      <name val="Arial"/>
      <family val="2"/>
    </font>
    <font>
      <sz val="10"/>
      <name val="Arial"/>
      <family val="2"/>
    </font>
    <font>
      <b/>
      <sz val="11"/>
      <color indexed="8"/>
      <name val="Calibri"/>
      <family val="2"/>
    </font>
    <font>
      <b/>
      <u val="single"/>
      <sz val="11"/>
      <color indexed="8"/>
      <name val="Calibri"/>
      <family val="2"/>
    </font>
    <font>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1"/>
      <color indexed="8"/>
      <name val="Arial"/>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0"/>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alibri"/>
      <family val="2"/>
    </font>
    <font>
      <sz val="10"/>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style="thin"/>
      <top style="thin"/>
      <bottom/>
    </border>
    <border>
      <left style="thin"/>
      <right/>
      <top style="thin"/>
      <bottom/>
    </border>
    <border>
      <left/>
      <right/>
      <top style="thin"/>
      <bottom/>
    </border>
    <border>
      <left/>
      <right style="thin"/>
      <top/>
      <bottom/>
    </border>
    <border>
      <left style="thin"/>
      <right/>
      <top/>
      <bottom/>
    </border>
    <border>
      <left/>
      <right/>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9"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88">
    <xf numFmtId="0" fontId="0" fillId="0" borderId="0" xfId="0" applyFont="1" applyAlignment="1">
      <alignment/>
    </xf>
    <xf numFmtId="0" fontId="0" fillId="33" borderId="0" xfId="0" applyFill="1" applyAlignment="1">
      <alignment/>
    </xf>
    <xf numFmtId="0" fontId="2" fillId="33" borderId="0" xfId="0" applyFont="1" applyFill="1" applyAlignment="1">
      <alignment/>
    </xf>
    <xf numFmtId="0" fontId="2" fillId="33" borderId="0" xfId="0" applyFont="1" applyFill="1" applyAlignment="1">
      <alignment/>
    </xf>
    <xf numFmtId="0" fontId="2" fillId="33" borderId="0" xfId="0" applyFont="1" applyFill="1" applyAlignment="1" applyProtection="1">
      <alignment horizontal="left"/>
      <protection locked="0"/>
    </xf>
    <xf numFmtId="3" fontId="2" fillId="33" borderId="0" xfId="0" applyNumberFormat="1" applyFont="1" applyFill="1" applyAlignment="1">
      <alignment/>
    </xf>
    <xf numFmtId="0" fontId="2" fillId="34" borderId="0" xfId="0" applyFont="1" applyFill="1" applyAlignment="1" applyProtection="1">
      <alignment/>
      <protection locked="0"/>
    </xf>
    <xf numFmtId="0" fontId="45" fillId="0" borderId="10" xfId="0" applyFont="1" applyBorder="1" applyAlignment="1">
      <alignment/>
    </xf>
    <xf numFmtId="0" fontId="46" fillId="0" borderId="0" xfId="0" applyFont="1" applyAlignment="1">
      <alignment/>
    </xf>
    <xf numFmtId="0" fontId="2"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2" fillId="33" borderId="0" xfId="0" applyFont="1" applyFill="1" applyAlignment="1">
      <alignment horizontal="right"/>
    </xf>
    <xf numFmtId="0" fontId="0" fillId="33" borderId="14" xfId="0" applyFill="1" applyBorder="1" applyAlignment="1">
      <alignment horizontal="center" vertical="center" wrapText="1"/>
    </xf>
    <xf numFmtId="0" fontId="0" fillId="33" borderId="14" xfId="0"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4" xfId="0" applyBorder="1" applyAlignment="1">
      <alignment horizontal="center" vertical="center" wrapText="1"/>
    </xf>
    <xf numFmtId="0" fontId="0" fillId="33" borderId="15" xfId="0" applyFill="1" applyBorder="1" applyAlignment="1" quotePrefix="1">
      <alignment horizontal="center" vertical="center" wrapText="1"/>
    </xf>
    <xf numFmtId="0" fontId="0" fillId="33" borderId="15" xfId="0" applyFill="1" applyBorder="1" applyAlignment="1" applyProtection="1" quotePrefix="1">
      <alignment horizontal="center" vertical="center" wrapText="1"/>
      <protection/>
    </xf>
    <xf numFmtId="0" fontId="3" fillId="33" borderId="15" xfId="0" applyFont="1" applyFill="1" applyBorder="1" applyAlignment="1" applyProtection="1" quotePrefix="1">
      <alignment horizontal="center" vertical="center" wrapText="1"/>
      <protection/>
    </xf>
    <xf numFmtId="0" fontId="0" fillId="33" borderId="15" xfId="0" applyFill="1" applyBorder="1" applyAlignment="1" applyProtection="1">
      <alignment horizontal="center" vertical="center" wrapText="1"/>
      <protection/>
    </xf>
    <xf numFmtId="0" fontId="0" fillId="33" borderId="15" xfId="0" applyFill="1" applyBorder="1" applyAlignment="1">
      <alignment horizontal="center" vertical="center" wrapText="1"/>
    </xf>
    <xf numFmtId="0" fontId="0" fillId="0" borderId="0" xfId="0" applyBorder="1" applyAlignment="1">
      <alignment/>
    </xf>
    <xf numFmtId="0" fontId="0" fillId="0" borderId="16" xfId="0" applyBorder="1" applyAlignment="1">
      <alignment/>
    </xf>
    <xf numFmtId="0" fontId="0" fillId="0" borderId="17" xfId="0" applyBorder="1" applyAlignment="1" applyProtection="1">
      <alignment/>
      <protection/>
    </xf>
    <xf numFmtId="0" fontId="0" fillId="0" borderId="18" xfId="0" applyBorder="1" applyAlignment="1" applyProtection="1">
      <alignment/>
      <protection/>
    </xf>
    <xf numFmtId="3" fontId="0" fillId="0" borderId="18" xfId="0" applyNumberFormat="1" applyBorder="1" applyAlignment="1" applyProtection="1">
      <alignment/>
      <protection/>
    </xf>
    <xf numFmtId="3" fontId="0" fillId="0" borderId="16" xfId="0" applyNumberFormat="1" applyBorder="1" applyAlignment="1" applyProtection="1">
      <alignment/>
      <protection/>
    </xf>
    <xf numFmtId="0" fontId="0" fillId="0" borderId="10" xfId="0" applyBorder="1" applyAlignment="1">
      <alignment/>
    </xf>
    <xf numFmtId="0" fontId="2" fillId="0" borderId="0" xfId="0" applyFont="1" applyBorder="1" applyAlignment="1">
      <alignment/>
    </xf>
    <xf numFmtId="0" fontId="2" fillId="0" borderId="19" xfId="0" applyFont="1" applyBorder="1" applyAlignment="1">
      <alignment/>
    </xf>
    <xf numFmtId="0" fontId="2" fillId="0" borderId="11" xfId="0" applyFont="1" applyBorder="1" applyAlignment="1" applyProtection="1">
      <alignment/>
      <protection/>
    </xf>
    <xf numFmtId="0" fontId="2" fillId="0" borderId="12" xfId="0" applyFont="1" applyBorder="1" applyAlignment="1" applyProtection="1">
      <alignment/>
      <protection/>
    </xf>
    <xf numFmtId="3" fontId="2" fillId="0" borderId="12" xfId="0" applyNumberFormat="1" applyFont="1" applyBorder="1" applyAlignment="1" applyProtection="1">
      <alignment/>
      <protection/>
    </xf>
    <xf numFmtId="3" fontId="2" fillId="0" borderId="13" xfId="0" applyNumberFormat="1" applyFont="1" applyBorder="1" applyAlignment="1" applyProtection="1">
      <alignment/>
      <protection/>
    </xf>
    <xf numFmtId="3" fontId="0" fillId="0" borderId="10" xfId="0" applyNumberFormat="1" applyBorder="1" applyAlignment="1">
      <alignment horizontal="right"/>
    </xf>
    <xf numFmtId="3" fontId="0" fillId="0" borderId="10" xfId="0" applyNumberFormat="1" applyBorder="1" applyAlignment="1">
      <alignment/>
    </xf>
    <xf numFmtId="3" fontId="4" fillId="0" borderId="13" xfId="0" applyNumberFormat="1" applyFont="1" applyBorder="1" applyAlignment="1">
      <alignment/>
    </xf>
    <xf numFmtId="0" fontId="0" fillId="0" borderId="19" xfId="0" applyBorder="1" applyAlignment="1">
      <alignment/>
    </xf>
    <xf numFmtId="0" fontId="0" fillId="0" borderId="20" xfId="0" applyBorder="1" applyAlignment="1" applyProtection="1">
      <alignment/>
      <protection/>
    </xf>
    <xf numFmtId="0" fontId="0" fillId="0" borderId="0" xfId="0" applyBorder="1" applyAlignment="1" applyProtection="1">
      <alignment/>
      <protection/>
    </xf>
    <xf numFmtId="3" fontId="47" fillId="0" borderId="0" xfId="0" applyNumberFormat="1" applyFont="1" applyBorder="1" applyAlignment="1" applyProtection="1">
      <alignment/>
      <protection/>
    </xf>
    <xf numFmtId="0" fontId="47" fillId="0" borderId="0" xfId="0" applyFont="1" applyBorder="1" applyAlignment="1" applyProtection="1">
      <alignment/>
      <protection/>
    </xf>
    <xf numFmtId="3" fontId="2" fillId="0" borderId="0" xfId="0" applyNumberFormat="1" applyFont="1" applyBorder="1" applyAlignment="1" applyProtection="1">
      <alignment/>
      <protection/>
    </xf>
    <xf numFmtId="3" fontId="2" fillId="0" borderId="19" xfId="0" applyNumberFormat="1" applyFont="1" applyBorder="1" applyAlignment="1" applyProtection="1">
      <alignment/>
      <protection/>
    </xf>
    <xf numFmtId="0" fontId="5" fillId="0" borderId="0" xfId="58" applyFont="1" applyBorder="1">
      <alignment/>
      <protection/>
    </xf>
    <xf numFmtId="0" fontId="5" fillId="0" borderId="19" xfId="58" applyFont="1" applyBorder="1">
      <alignment/>
      <protection/>
    </xf>
    <xf numFmtId="0" fontId="0" fillId="0" borderId="20" xfId="58" applyBorder="1" applyProtection="1">
      <alignment/>
      <protection/>
    </xf>
    <xf numFmtId="0" fontId="0" fillId="0" borderId="0" xfId="58" applyBorder="1" applyProtection="1">
      <alignment/>
      <protection/>
    </xf>
    <xf numFmtId="0" fontId="6" fillId="0" borderId="0" xfId="0" applyFont="1" applyBorder="1" applyAlignment="1" applyProtection="1">
      <alignment horizontal="center"/>
      <protection/>
    </xf>
    <xf numFmtId="0" fontId="7" fillId="0" borderId="0" xfId="0" applyNumberFormat="1" applyFont="1" applyBorder="1" applyAlignment="1" applyProtection="1">
      <alignment horizontal="center"/>
      <protection/>
    </xf>
    <xf numFmtId="49" fontId="7" fillId="0" borderId="0" xfId="0" applyNumberFormat="1" applyFont="1" applyBorder="1" applyAlignment="1" applyProtection="1">
      <alignment horizontal="center"/>
      <protection/>
    </xf>
    <xf numFmtId="3" fontId="47" fillId="0" borderId="0" xfId="0" applyNumberFormat="1" applyFont="1" applyBorder="1" applyAlignment="1" applyProtection="1">
      <alignment/>
      <protection locked="0"/>
    </xf>
    <xf numFmtId="0" fontId="7" fillId="0" borderId="0" xfId="0" applyFont="1" applyBorder="1" applyAlignment="1" applyProtection="1">
      <alignment horizontal="center"/>
      <protection/>
    </xf>
    <xf numFmtId="0" fontId="0" fillId="0" borderId="0" xfId="0" applyBorder="1" applyAlignment="1" applyProtection="1">
      <alignment horizontal="center"/>
      <protection/>
    </xf>
    <xf numFmtId="0" fontId="47" fillId="0" borderId="0" xfId="0" applyFont="1" applyBorder="1" applyAlignment="1" applyProtection="1">
      <alignment horizontal="center"/>
      <protection/>
    </xf>
    <xf numFmtId="0" fontId="0" fillId="0" borderId="12" xfId="58" applyBorder="1" applyProtection="1">
      <alignment/>
      <protection/>
    </xf>
    <xf numFmtId="0" fontId="0" fillId="0" borderId="12" xfId="0" applyBorder="1" applyAlignment="1" applyProtection="1">
      <alignment horizontal="center"/>
      <protection/>
    </xf>
    <xf numFmtId="3" fontId="48" fillId="0" borderId="12" xfId="0" applyNumberFormat="1" applyFont="1" applyBorder="1" applyAlignment="1" applyProtection="1">
      <alignment/>
      <protection/>
    </xf>
    <xf numFmtId="0" fontId="47" fillId="0" borderId="12" xfId="0" applyFont="1" applyBorder="1" applyAlignment="1" applyProtection="1">
      <alignment horizontal="center"/>
      <protection/>
    </xf>
    <xf numFmtId="3" fontId="2" fillId="34" borderId="12" xfId="0" applyNumberFormat="1" applyFont="1" applyFill="1" applyBorder="1" applyAlignment="1" applyProtection="1">
      <alignment/>
      <protection/>
    </xf>
    <xf numFmtId="3" fontId="2" fillId="34" borderId="13" xfId="0" applyNumberFormat="1" applyFont="1" applyFill="1" applyBorder="1" applyAlignment="1" applyProtection="1">
      <alignment/>
      <protection/>
    </xf>
    <xf numFmtId="3" fontId="0" fillId="0" borderId="13" xfId="0" applyNumberFormat="1" applyBorder="1" applyAlignment="1">
      <alignment/>
    </xf>
    <xf numFmtId="0" fontId="1" fillId="0" borderId="20" xfId="58" applyFont="1" applyBorder="1" applyProtection="1">
      <alignment/>
      <protection/>
    </xf>
    <xf numFmtId="3" fontId="4" fillId="0" borderId="0" xfId="0" applyNumberFormat="1" applyFont="1" applyBorder="1" applyAlignment="1" applyProtection="1">
      <alignment/>
      <protection/>
    </xf>
    <xf numFmtId="0" fontId="2" fillId="0" borderId="12" xfId="0" applyFont="1" applyBorder="1" applyAlignment="1" applyProtection="1">
      <alignment horizontal="center"/>
      <protection/>
    </xf>
    <xf numFmtId="0" fontId="2" fillId="0" borderId="0" xfId="0" applyFont="1" applyBorder="1" applyAlignment="1" applyProtection="1">
      <alignment/>
      <protection/>
    </xf>
    <xf numFmtId="0" fontId="0" fillId="0" borderId="20" xfId="58" applyBorder="1" applyAlignment="1" applyProtection="1">
      <alignment vertical="top"/>
      <protection/>
    </xf>
    <xf numFmtId="0" fontId="0" fillId="0" borderId="0" xfId="58" applyBorder="1" applyAlignment="1" applyProtection="1">
      <alignment wrapText="1"/>
      <protection/>
    </xf>
    <xf numFmtId="0" fontId="8" fillId="0" borderId="0" xfId="0" applyNumberFormat="1"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Border="1" applyAlignment="1" applyProtection="1">
      <alignment horizontal="center"/>
      <protection/>
    </xf>
    <xf numFmtId="0" fontId="0" fillId="0" borderId="12" xfId="0" applyBorder="1" applyAlignment="1" applyProtection="1">
      <alignment/>
      <protection/>
    </xf>
    <xf numFmtId="0" fontId="2" fillId="0" borderId="20" xfId="0" applyFont="1" applyBorder="1" applyAlignment="1" applyProtection="1">
      <alignment/>
      <protection/>
    </xf>
    <xf numFmtId="0" fontId="1" fillId="0" borderId="20" xfId="58" applyFont="1" applyBorder="1" applyAlignment="1" applyProtection="1">
      <alignment vertical="top"/>
      <protection/>
    </xf>
    <xf numFmtId="0" fontId="8" fillId="0" borderId="0" xfId="55" applyAlignment="1" applyProtection="1">
      <alignment horizontal="center"/>
      <protection/>
    </xf>
    <xf numFmtId="0" fontId="8" fillId="0" borderId="0" xfId="55" applyFont="1" applyAlignment="1" applyProtection="1">
      <alignment horizontal="center"/>
      <protection/>
    </xf>
    <xf numFmtId="0" fontId="0" fillId="0" borderId="0" xfId="0" applyAlignment="1" applyProtection="1">
      <alignment/>
      <protection/>
    </xf>
    <xf numFmtId="3" fontId="0" fillId="0" borderId="0" xfId="0" applyNumberFormat="1" applyAlignment="1" applyProtection="1">
      <alignment/>
      <protection/>
    </xf>
    <xf numFmtId="0" fontId="0" fillId="0" borderId="18" xfId="0" applyBorder="1" applyAlignment="1">
      <alignment/>
    </xf>
    <xf numFmtId="0" fontId="0" fillId="0" borderId="0" xfId="0" applyAlignment="1" applyProtection="1">
      <alignment/>
      <protection locked="0"/>
    </xf>
    <xf numFmtId="0" fontId="6" fillId="0" borderId="0" xfId="0" applyFont="1" applyBorder="1" applyAlignment="1">
      <alignment horizontal="center"/>
    </xf>
    <xf numFmtId="3" fontId="0" fillId="0" borderId="0" xfId="0" applyNumberFormat="1" applyBorder="1" applyAlignment="1" applyProtection="1">
      <alignment/>
      <protection/>
    </xf>
    <xf numFmtId="49" fontId="6" fillId="0" borderId="0" xfId="0" applyNumberFormat="1" applyFont="1" applyBorder="1" applyAlignment="1">
      <alignment horizontal="center"/>
    </xf>
    <xf numFmtId="0" fontId="9" fillId="0" borderId="0" xfId="0" applyFont="1" applyAlignment="1">
      <alignment/>
    </xf>
    <xf numFmtId="0" fontId="10" fillId="0" borderId="21" xfId="0" applyFont="1" applyBorder="1" applyAlignment="1" applyProtection="1">
      <alignment/>
      <protection locked="0"/>
    </xf>
    <xf numFmtId="0" fontId="9" fillId="0" borderId="0" xfId="0" applyFont="1" applyAlignment="1">
      <alignment wrapText="1"/>
    </xf>
    <xf numFmtId="0" fontId="10" fillId="0" borderId="0" xfId="0" applyFont="1" applyAlignment="1">
      <alignment/>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2 2 2" xfId="55"/>
    <cellStyle name="Normal 2 2 3" xfId="56"/>
    <cellStyle name="Normal 2 3" xfId="57"/>
    <cellStyle name="Normal 3" xfId="58"/>
    <cellStyle name="Normal 3 2" xfId="59"/>
    <cellStyle name="Normal 3 2 2" xfId="60"/>
    <cellStyle name="Normal 3 2 3" xfId="61"/>
    <cellStyle name="Normal 3 3" xfId="62"/>
    <cellStyle name="Normal 3_vigencias futuras  Circular  16 Copia de F 211-1" xfId="63"/>
    <cellStyle name="Normal 4" xfId="64"/>
    <cellStyle name="Normal 4 2" xfId="65"/>
    <cellStyle name="Normal 4 3" xfId="66"/>
    <cellStyle name="Normal 5" xfId="67"/>
    <cellStyle name="Notas" xfId="68"/>
    <cellStyle name="Percent" xfId="69"/>
    <cellStyle name="Salida" xfId="70"/>
    <cellStyle name="Texto de advertencia" xfId="71"/>
    <cellStyle name="Texto explicativo" xfId="72"/>
    <cellStyle name="Título" xfId="73"/>
    <cellStyle name="Título 2" xfId="74"/>
    <cellStyle name="Título 3" xfId="75"/>
    <cellStyle name="Total" xfId="76"/>
  </cellStyles>
  <dxfs count="22">
    <dxf>
      <fill>
        <patternFill>
          <bgColor rgb="FFFF0000"/>
        </patternFill>
      </fill>
    </dxf>
    <dxf>
      <fill>
        <patternFill>
          <bgColor rgb="FFFFFF00"/>
        </patternFill>
      </fill>
    </dxf>
    <dxf/>
    <dxf>
      <fill>
        <patternFill>
          <bgColor rgb="FFFFFF00"/>
        </patternFill>
      </fill>
    </dxf>
    <dxf>
      <fill>
        <patternFill>
          <bgColor rgb="FFFF0000"/>
        </patternFill>
      </fill>
    </dxf>
    <dxf>
      <fill>
        <patternFill>
          <bgColor theme="0"/>
        </patternFill>
      </fill>
    </dxf>
    <dxf>
      <fill>
        <patternFill>
          <bgColor rgb="FFFFFF00"/>
        </patternFill>
      </fill>
    </dxf>
    <dxf>
      <fill>
        <patternFill>
          <bgColor rgb="FFFF0000"/>
        </patternFill>
      </fill>
    </dxf>
    <dxf>
      <fill>
        <patternFill>
          <bgColor theme="0"/>
        </patternFill>
      </fill>
    </dxf>
    <dxf>
      <fill>
        <patternFill>
          <bgColor rgb="FFFFFF00"/>
        </patternFill>
      </fill>
    </dxf>
    <dxf>
      <fill>
        <patternFill>
          <bgColor rgb="FFFF0000"/>
        </patternFill>
      </fill>
    </dxf>
    <dxf>
      <fill>
        <patternFill>
          <bgColor theme="0"/>
        </patternFill>
      </fill>
    </dxf>
    <dxf>
      <fill>
        <patternFill>
          <bgColor rgb="FFFFFF00"/>
        </patternFill>
      </fill>
    </dxf>
    <dxf>
      <fill>
        <patternFill>
          <bgColor rgb="FFFF0000"/>
        </patternFill>
      </fill>
    </dxf>
    <dxf>
      <fill>
        <patternFill>
          <bgColor theme="0"/>
        </patternFill>
      </fill>
    </dxf>
    <dxf>
      <fill>
        <patternFill>
          <bgColor rgb="FFFF0000"/>
        </patternFill>
      </fill>
    </dxf>
    <dxf>
      <fill>
        <patternFill>
          <bgColor rgb="FFFFFF00"/>
        </patternFill>
      </fill>
    </dxf>
    <dxf>
      <fill>
        <patternFill>
          <bgColor rgb="FFFF0000"/>
        </patternFill>
      </fill>
    </dxf>
    <dxf>
      <fill>
        <patternFill>
          <bgColor theme="0"/>
        </patternFill>
      </fill>
    </dxf>
    <dxf>
      <fill>
        <patternFill>
          <bgColor rgb="FFFFFF00"/>
        </patternFill>
      </fill>
    </dxf>
    <dxf>
      <fill>
        <patternFill>
          <bgColor rgb="FFFF000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73</xdr:row>
      <xdr:rowOff>9525</xdr:rowOff>
    </xdr:from>
    <xdr:to>
      <xdr:col>4</xdr:col>
      <xdr:colOff>323850</xdr:colOff>
      <xdr:row>73</xdr:row>
      <xdr:rowOff>161925</xdr:rowOff>
    </xdr:to>
    <xdr:sp>
      <xdr:nvSpPr>
        <xdr:cNvPr id="1" name="1 Rectángulo"/>
        <xdr:cNvSpPr>
          <a:spLocks/>
        </xdr:cNvSpPr>
      </xdr:nvSpPr>
      <xdr:spPr>
        <a:xfrm>
          <a:off x="28575" y="12487275"/>
          <a:ext cx="295275" cy="152400"/>
        </a:xfrm>
        <a:prstGeom prst="rect">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57150</xdr:colOff>
      <xdr:row>74</xdr:row>
      <xdr:rowOff>66675</xdr:rowOff>
    </xdr:from>
    <xdr:to>
      <xdr:col>4</xdr:col>
      <xdr:colOff>352425</xdr:colOff>
      <xdr:row>74</xdr:row>
      <xdr:rowOff>219075</xdr:rowOff>
    </xdr:to>
    <xdr:sp>
      <xdr:nvSpPr>
        <xdr:cNvPr id="2" name="2 Rectángulo"/>
        <xdr:cNvSpPr>
          <a:spLocks/>
        </xdr:cNvSpPr>
      </xdr:nvSpPr>
      <xdr:spPr>
        <a:xfrm>
          <a:off x="57150" y="12734925"/>
          <a:ext cx="295275" cy="152400"/>
        </a:xfrm>
        <a:prstGeom prst="rect">
          <a:avLst/>
        </a:prstGeom>
        <a:solidFill>
          <a:srgbClr val="FFFF00"/>
        </a:solidFill>
        <a:ln w="25400" cmpd="sng">
          <a:solidFill>
            <a:srgbClr val="FFFF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mpuestos.shd.gov.co/backup%20Pedro\Archivos_DDP\2012\VF\V.%20F.%20CGR\VF%20CGR%20I%20TRIM%202012\CONSOL%20I%20TRIM%202012\CONSOL%20I%20TRIM%202012%20CG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 104"/>
      <sheetName val="F 111-01"/>
      <sheetName val="F 111-03"/>
      <sheetName val="F 111-04"/>
      <sheetName val="F 112"/>
      <sheetName val="F 113"/>
      <sheetName val="F 118"/>
      <sheetName val="F 119"/>
      <sheetName val="F 122 "/>
      <sheetName val="F 126"/>
      <sheetName val="F 131"/>
      <sheetName val="F 201 "/>
      <sheetName val="F 204"/>
      <sheetName val="F 211"/>
      <sheetName val="F 216"/>
      <sheetName val="F 217"/>
      <sheetName val="F 226"/>
      <sheetName val="F 227"/>
      <sheetName val="F 228"/>
      <sheetName val="F122 1"/>
      <sheetName val="F 206"/>
      <sheetName val="F 213"/>
      <sheetName val="Hoja1"/>
      <sheetName val="CONSOL"/>
      <sheetName val="CONTROL"/>
      <sheetName val="TD X ENTIDAD"/>
      <sheetName val="CONSOLIDADO"/>
      <sheetName val="TD X PROY"/>
      <sheetName val="TD GRAL"/>
      <sheetName val="31 DIC 2010"/>
      <sheetName val="TD X ENT 2010"/>
      <sheetName val="FUT 122"/>
      <sheetName val="SHARE"/>
      <sheetName val="TRANSF EP"/>
      <sheetName val="CGR"/>
      <sheetName val="BaseInversion"/>
      <sheetName val="Hoja2"/>
      <sheetName val="GIROS SUPERIORES 204"/>
      <sheetName val="F 204 ENTIDA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76"/>
  <sheetViews>
    <sheetView tabSelected="1" zoomScale="84" zoomScaleNormal="84" zoomScalePageLayoutView="0" workbookViewId="0" topLeftCell="E1">
      <pane xSplit="2" ySplit="15" topLeftCell="J16" activePane="bottomRight" state="frozen"/>
      <selection pane="topLeft" activeCell="E1" sqref="E1"/>
      <selection pane="topRight" activeCell="G1" sqref="G1"/>
      <selection pane="bottomLeft" activeCell="E16" sqref="E16"/>
      <selection pane="bottomRight" activeCell="F87" sqref="F87"/>
    </sheetView>
  </sheetViews>
  <sheetFormatPr defaultColWidth="11.421875" defaultRowHeight="15"/>
  <cols>
    <col min="1" max="1" width="3.421875" style="0" hidden="1" customWidth="1"/>
    <col min="2" max="2" width="4.421875" style="0" hidden="1" customWidth="1"/>
    <col min="3" max="3" width="3.7109375" style="0" hidden="1" customWidth="1"/>
    <col min="4" max="4" width="9.421875" style="0" hidden="1" customWidth="1"/>
    <col min="5" max="5" width="19.421875" style="0" customWidth="1"/>
    <col min="6" max="6" width="57.00390625" style="0" customWidth="1"/>
    <col min="12" max="12" width="17.57421875" style="0" customWidth="1"/>
    <col min="13" max="13" width="17.57421875" style="0" hidden="1" customWidth="1"/>
    <col min="14" max="15" width="13.57421875" style="0" hidden="1" customWidth="1"/>
    <col min="16" max="16" width="11.57421875" style="0" hidden="1" customWidth="1"/>
    <col min="17" max="17" width="11.00390625" style="0" hidden="1" customWidth="1"/>
    <col min="18" max="34" width="17.57421875" style="0" customWidth="1"/>
    <col min="38" max="38" width="25.421875" style="0" customWidth="1"/>
  </cols>
  <sheetData>
    <row r="1" spans="1:34" ht="15">
      <c r="A1" s="1"/>
      <c r="B1" s="1"/>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5">
      <c r="A2" s="1"/>
      <c r="B2" s="1"/>
      <c r="C2" s="1"/>
      <c r="D2" s="1"/>
      <c r="E2" s="3" t="s">
        <v>0</v>
      </c>
      <c r="F2" s="3" t="s">
        <v>1</v>
      </c>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15">
      <c r="A3" s="1"/>
      <c r="B3" s="1"/>
      <c r="C3" s="1"/>
      <c r="D3" s="1"/>
      <c r="E3" s="3" t="s">
        <v>2</v>
      </c>
      <c r="F3" s="4">
        <v>2012</v>
      </c>
      <c r="G3" s="2"/>
      <c r="H3" s="2"/>
      <c r="I3" s="2"/>
      <c r="J3" s="2"/>
      <c r="K3" s="2"/>
      <c r="L3" s="2"/>
      <c r="M3" s="2"/>
      <c r="N3" s="2"/>
      <c r="O3" s="2"/>
      <c r="P3" s="2"/>
      <c r="Q3" s="2"/>
      <c r="R3" s="2"/>
      <c r="S3" s="5"/>
      <c r="T3" s="2"/>
      <c r="U3" s="2"/>
      <c r="V3" s="2"/>
      <c r="W3" s="2"/>
      <c r="X3" s="2"/>
      <c r="Y3" s="2"/>
      <c r="Z3" s="2"/>
      <c r="AA3" s="2"/>
      <c r="AB3" s="2"/>
      <c r="AC3" s="2"/>
      <c r="AD3" s="2"/>
      <c r="AE3" s="2"/>
      <c r="AF3" s="2"/>
      <c r="AG3" s="2"/>
      <c r="AH3" s="2"/>
    </row>
    <row r="4" spans="1:37" ht="15">
      <c r="A4" s="1"/>
      <c r="B4" s="1"/>
      <c r="C4" s="1"/>
      <c r="D4" s="1"/>
      <c r="E4" s="3" t="s">
        <v>3</v>
      </c>
      <c r="F4" s="6" t="s">
        <v>4</v>
      </c>
      <c r="G4" s="2"/>
      <c r="H4" s="2"/>
      <c r="I4" s="2"/>
      <c r="J4" s="2"/>
      <c r="K4" s="2"/>
      <c r="L4" s="2"/>
      <c r="M4" s="2"/>
      <c r="N4" s="2"/>
      <c r="O4" s="2"/>
      <c r="P4" s="2"/>
      <c r="Q4" s="2"/>
      <c r="R4" s="2"/>
      <c r="S4" s="2"/>
      <c r="T4" s="2"/>
      <c r="U4" s="2"/>
      <c r="V4" s="2"/>
      <c r="W4" s="2"/>
      <c r="X4" s="2"/>
      <c r="Y4" s="2"/>
      <c r="Z4" s="2"/>
      <c r="AA4" s="2"/>
      <c r="AB4" s="2"/>
      <c r="AC4" s="2"/>
      <c r="AD4" s="2"/>
      <c r="AE4" s="2"/>
      <c r="AF4" s="2"/>
      <c r="AG4" s="2"/>
      <c r="AH4" s="2"/>
      <c r="AJ4" s="7" t="s">
        <v>5</v>
      </c>
      <c r="AK4" s="7">
        <f>SUM(AJ5:AP5)</f>
        <v>0</v>
      </c>
    </row>
    <row r="5" spans="1:42" ht="15">
      <c r="A5" s="1"/>
      <c r="B5" s="1"/>
      <c r="C5" s="1"/>
      <c r="D5" s="1"/>
      <c r="E5" s="3"/>
      <c r="F5" s="2"/>
      <c r="G5" s="2"/>
      <c r="H5" s="2"/>
      <c r="I5" s="2"/>
      <c r="J5" s="2"/>
      <c r="K5" s="2"/>
      <c r="L5" s="2"/>
      <c r="M5" s="2"/>
      <c r="N5" s="2"/>
      <c r="O5" s="2"/>
      <c r="P5" s="2"/>
      <c r="Q5" s="2"/>
      <c r="R5" s="2"/>
      <c r="S5" s="2"/>
      <c r="T5" s="2"/>
      <c r="U5" s="2"/>
      <c r="V5" s="2"/>
      <c r="W5" s="2"/>
      <c r="X5" s="2"/>
      <c r="Y5" s="2"/>
      <c r="Z5" s="2"/>
      <c r="AA5" s="2"/>
      <c r="AB5" s="2"/>
      <c r="AC5" s="2"/>
      <c r="AD5" s="2"/>
      <c r="AE5" s="2"/>
      <c r="AF5" s="2"/>
      <c r="AG5" s="2"/>
      <c r="AH5" s="2"/>
      <c r="AJ5" s="8">
        <f>SUM(AJ9:AJ33)</f>
        <v>0</v>
      </c>
      <c r="AK5" s="8">
        <f aca="true" t="shared" si="0" ref="AK5:AP5">SUM(AK9:AK33)</f>
        <v>0</v>
      </c>
      <c r="AL5" s="8">
        <f t="shared" si="0"/>
        <v>0</v>
      </c>
      <c r="AM5" s="8">
        <f t="shared" si="0"/>
        <v>0</v>
      </c>
      <c r="AN5" s="8">
        <f t="shared" si="0"/>
        <v>0</v>
      </c>
      <c r="AO5" s="8">
        <f t="shared" si="0"/>
        <v>0</v>
      </c>
      <c r="AP5" s="8">
        <f t="shared" si="0"/>
        <v>0</v>
      </c>
    </row>
    <row r="6" spans="1:34" ht="15">
      <c r="A6" s="1"/>
      <c r="B6" s="1"/>
      <c r="C6" s="1"/>
      <c r="D6" s="1"/>
      <c r="E6" s="2"/>
      <c r="F6" s="2"/>
      <c r="G6" s="2"/>
      <c r="H6" s="2"/>
      <c r="I6" s="2"/>
      <c r="J6" s="2"/>
      <c r="K6" s="2"/>
      <c r="L6" s="2"/>
      <c r="M6" s="9" t="s">
        <v>6</v>
      </c>
      <c r="N6" s="10"/>
      <c r="O6" s="10"/>
      <c r="P6" s="10"/>
      <c r="Q6" s="11"/>
      <c r="R6" s="2"/>
      <c r="S6" s="2"/>
      <c r="T6" s="2"/>
      <c r="U6" s="2"/>
      <c r="V6" s="2"/>
      <c r="W6" s="2"/>
      <c r="X6" s="2"/>
      <c r="Y6" s="2"/>
      <c r="Z6" s="2"/>
      <c r="AA6" s="2"/>
      <c r="AB6" s="2"/>
      <c r="AC6" s="2"/>
      <c r="AD6" s="2"/>
      <c r="AE6" s="2"/>
      <c r="AF6" s="2"/>
      <c r="AG6" s="12"/>
      <c r="AH6" s="12" t="s">
        <v>7</v>
      </c>
    </row>
    <row r="7" spans="1:42" ht="60">
      <c r="A7" s="13" t="s">
        <v>8</v>
      </c>
      <c r="B7" s="13" t="s">
        <v>9</v>
      </c>
      <c r="C7" s="13" t="s">
        <v>10</v>
      </c>
      <c r="D7" s="13" t="s">
        <v>11</v>
      </c>
      <c r="E7" s="14" t="s">
        <v>12</v>
      </c>
      <c r="F7" s="14" t="s">
        <v>13</v>
      </c>
      <c r="G7" s="14" t="s">
        <v>14</v>
      </c>
      <c r="H7" s="14" t="s">
        <v>15</v>
      </c>
      <c r="I7" s="14" t="s">
        <v>16</v>
      </c>
      <c r="J7" s="14" t="s">
        <v>17</v>
      </c>
      <c r="K7" s="14" t="s">
        <v>18</v>
      </c>
      <c r="L7" s="14" t="s">
        <v>19</v>
      </c>
      <c r="M7" s="14" t="s">
        <v>20</v>
      </c>
      <c r="N7" s="14" t="s">
        <v>21</v>
      </c>
      <c r="O7" s="14" t="s">
        <v>22</v>
      </c>
      <c r="P7" s="14" t="s">
        <v>23</v>
      </c>
      <c r="Q7" s="14" t="s">
        <v>24</v>
      </c>
      <c r="R7" s="15" t="s">
        <v>25</v>
      </c>
      <c r="S7" s="15" t="s">
        <v>26</v>
      </c>
      <c r="T7" s="15" t="s">
        <v>27</v>
      </c>
      <c r="U7" s="14" t="s">
        <v>28</v>
      </c>
      <c r="V7" s="14" t="s">
        <v>29</v>
      </c>
      <c r="W7" s="15" t="s">
        <v>30</v>
      </c>
      <c r="X7" s="15" t="s">
        <v>31</v>
      </c>
      <c r="Y7" s="15" t="s">
        <v>32</v>
      </c>
      <c r="Z7" s="15" t="s">
        <v>33</v>
      </c>
      <c r="AA7" s="15" t="s">
        <v>34</v>
      </c>
      <c r="AB7" s="15" t="s">
        <v>35</v>
      </c>
      <c r="AC7" s="15" t="s">
        <v>36</v>
      </c>
      <c r="AD7" s="15" t="s">
        <v>37</v>
      </c>
      <c r="AE7" s="15" t="s">
        <v>38</v>
      </c>
      <c r="AF7" s="15" t="s">
        <v>39</v>
      </c>
      <c r="AG7" s="15" t="s">
        <v>40</v>
      </c>
      <c r="AH7" s="15" t="s">
        <v>41</v>
      </c>
      <c r="AJ7" s="16" t="s">
        <v>42</v>
      </c>
      <c r="AK7" s="16" t="s">
        <v>43</v>
      </c>
      <c r="AL7" s="16" t="s">
        <v>44</v>
      </c>
      <c r="AM7" s="16" t="s">
        <v>45</v>
      </c>
      <c r="AN7" s="16" t="s">
        <v>46</v>
      </c>
      <c r="AO7" s="16" t="s">
        <v>47</v>
      </c>
      <c r="AP7" s="16" t="s">
        <v>48</v>
      </c>
    </row>
    <row r="8" spans="1:42" ht="22.5">
      <c r="A8" s="17"/>
      <c r="B8" s="17"/>
      <c r="C8" s="17"/>
      <c r="D8" s="17"/>
      <c r="E8" s="18" t="s">
        <v>49</v>
      </c>
      <c r="F8" s="18" t="s">
        <v>50</v>
      </c>
      <c r="G8" s="18" t="s">
        <v>51</v>
      </c>
      <c r="H8" s="18" t="s">
        <v>52</v>
      </c>
      <c r="I8" s="18" t="s">
        <v>53</v>
      </c>
      <c r="J8" s="18" t="s">
        <v>54</v>
      </c>
      <c r="K8" s="18" t="s">
        <v>55</v>
      </c>
      <c r="L8" s="18" t="s">
        <v>56</v>
      </c>
      <c r="M8" s="18" t="s">
        <v>57</v>
      </c>
      <c r="N8" s="18" t="s">
        <v>58</v>
      </c>
      <c r="O8" s="18" t="s">
        <v>59</v>
      </c>
      <c r="P8" s="18" t="s">
        <v>60</v>
      </c>
      <c r="Q8" s="18" t="s">
        <v>61</v>
      </c>
      <c r="R8" s="18" t="s">
        <v>62</v>
      </c>
      <c r="S8" s="18" t="s">
        <v>63</v>
      </c>
      <c r="T8" s="18" t="s">
        <v>64</v>
      </c>
      <c r="U8" s="18" t="s">
        <v>65</v>
      </c>
      <c r="V8" s="18" t="s">
        <v>66</v>
      </c>
      <c r="W8" s="19" t="s">
        <v>67</v>
      </c>
      <c r="X8" s="18" t="s">
        <v>68</v>
      </c>
      <c r="Y8" s="18" t="s">
        <v>69</v>
      </c>
      <c r="Z8" s="20" t="s">
        <v>70</v>
      </c>
      <c r="AA8" s="18" t="s">
        <v>71</v>
      </c>
      <c r="AB8" s="18" t="s">
        <v>72</v>
      </c>
      <c r="AC8" s="20" t="s">
        <v>73</v>
      </c>
      <c r="AD8" s="18" t="s">
        <v>74</v>
      </c>
      <c r="AE8" s="18" t="s">
        <v>75</v>
      </c>
      <c r="AF8" s="18" t="s">
        <v>76</v>
      </c>
      <c r="AG8" s="18" t="s">
        <v>77</v>
      </c>
      <c r="AH8" s="20" t="s">
        <v>78</v>
      </c>
      <c r="AJ8" s="17"/>
      <c r="AK8" s="17"/>
      <c r="AL8" s="21"/>
      <c r="AM8" s="17"/>
      <c r="AN8" s="17"/>
      <c r="AO8" s="17"/>
      <c r="AP8" s="17"/>
    </row>
    <row r="9" spans="1:42" ht="15" hidden="1">
      <c r="A9" s="22"/>
      <c r="B9" s="22"/>
      <c r="C9" s="22"/>
      <c r="D9" s="23"/>
      <c r="E9" s="24"/>
      <c r="F9" s="25"/>
      <c r="G9" s="25"/>
      <c r="H9" s="25"/>
      <c r="I9" s="25"/>
      <c r="J9" s="25"/>
      <c r="K9" s="25"/>
      <c r="L9" s="26"/>
      <c r="M9" s="25"/>
      <c r="N9" s="25"/>
      <c r="O9" s="25"/>
      <c r="P9" s="25"/>
      <c r="Q9" s="25"/>
      <c r="R9" s="26"/>
      <c r="S9" s="26"/>
      <c r="T9" s="26"/>
      <c r="U9" s="26"/>
      <c r="V9" s="26"/>
      <c r="W9" s="26"/>
      <c r="X9" s="26"/>
      <c r="Y9" s="26"/>
      <c r="Z9" s="26"/>
      <c r="AA9" s="26"/>
      <c r="AB9" s="26"/>
      <c r="AC9" s="26"/>
      <c r="AD9" s="26"/>
      <c r="AE9" s="26"/>
      <c r="AF9" s="26"/>
      <c r="AG9" s="26"/>
      <c r="AH9" s="27"/>
      <c r="AJ9" s="28"/>
      <c r="AK9" s="28"/>
      <c r="AL9" s="28"/>
      <c r="AM9" s="28"/>
      <c r="AN9" s="28"/>
      <c r="AO9" s="28"/>
      <c r="AP9" s="28"/>
    </row>
    <row r="10" spans="1:42" ht="15" hidden="1">
      <c r="A10" s="29"/>
      <c r="B10" s="29"/>
      <c r="C10" s="29"/>
      <c r="D10" s="30"/>
      <c r="E10" s="31" t="s">
        <v>79</v>
      </c>
      <c r="F10" s="32"/>
      <c r="G10" s="32"/>
      <c r="H10" s="32"/>
      <c r="I10" s="32"/>
      <c r="J10" s="32"/>
      <c r="K10" s="32"/>
      <c r="L10" s="33"/>
      <c r="M10" s="32"/>
      <c r="N10" s="32"/>
      <c r="O10" s="32"/>
      <c r="P10" s="32"/>
      <c r="Q10" s="32"/>
      <c r="R10" s="33">
        <f>SUM(R12:R14)</f>
        <v>0</v>
      </c>
      <c r="S10" s="33">
        <f aca="true" t="shared" si="1" ref="S10:AG10">SUM(S12:S14)</f>
        <v>0</v>
      </c>
      <c r="T10" s="33">
        <f t="shared" si="1"/>
        <v>0</v>
      </c>
      <c r="U10" s="33">
        <f t="shared" si="1"/>
        <v>0</v>
      </c>
      <c r="V10" s="33">
        <f t="shared" si="1"/>
        <v>0</v>
      </c>
      <c r="W10" s="33">
        <f>+R10+S10-T10+U10-V10</f>
        <v>0</v>
      </c>
      <c r="X10" s="33">
        <f t="shared" si="1"/>
        <v>0</v>
      </c>
      <c r="Y10" s="33">
        <f t="shared" si="1"/>
        <v>0</v>
      </c>
      <c r="Z10" s="33">
        <f>+X10+Y10</f>
        <v>0</v>
      </c>
      <c r="AA10" s="33">
        <f t="shared" si="1"/>
        <v>0</v>
      </c>
      <c r="AB10" s="33">
        <f t="shared" si="1"/>
        <v>0</v>
      </c>
      <c r="AC10" s="33">
        <f>+AA10-AB10</f>
        <v>0</v>
      </c>
      <c r="AD10" s="33">
        <f t="shared" si="1"/>
        <v>0</v>
      </c>
      <c r="AE10" s="33">
        <f t="shared" si="1"/>
        <v>0</v>
      </c>
      <c r="AF10" s="33">
        <f t="shared" si="1"/>
        <v>0</v>
      </c>
      <c r="AG10" s="33">
        <f t="shared" si="1"/>
        <v>0</v>
      </c>
      <c r="AH10" s="34">
        <f>+AF10+AG10</f>
        <v>0</v>
      </c>
      <c r="AJ10" s="35">
        <f>IF(R16&lt;W10,0,R16-W10)</f>
        <v>0</v>
      </c>
      <c r="AK10" s="36">
        <f>+R16+S10-T10+U10-V10-W10</f>
        <v>0</v>
      </c>
      <c r="AL10" s="37">
        <f>+S10+U10-T10-V10-W10+R16</f>
        <v>0</v>
      </c>
      <c r="AM10" s="36">
        <f>IF(AB10&gt;Y10,0,AB10-Y10)</f>
        <v>0</v>
      </c>
      <c r="AN10" s="36">
        <f>+AC10+AB10-AA10</f>
        <v>0</v>
      </c>
      <c r="AO10" s="36">
        <f>+AH10-AG10-AF10</f>
        <v>0</v>
      </c>
      <c r="AP10" s="28">
        <f>IF((AC10&gt;AH10),0,AH10-AC10)</f>
        <v>0</v>
      </c>
    </row>
    <row r="11" spans="1:42" ht="15" hidden="1">
      <c r="A11" s="22"/>
      <c r="B11" s="22"/>
      <c r="C11" s="22"/>
      <c r="D11" s="38"/>
      <c r="E11" s="39"/>
      <c r="F11" s="40"/>
      <c r="G11" s="40"/>
      <c r="H11" s="40"/>
      <c r="I11" s="40"/>
      <c r="J11" s="40"/>
      <c r="K11" s="40"/>
      <c r="L11" s="41"/>
      <c r="M11" s="42"/>
      <c r="N11" s="42"/>
      <c r="O11" s="42"/>
      <c r="P11" s="42"/>
      <c r="Q11" s="42"/>
      <c r="R11" s="41"/>
      <c r="S11" s="41"/>
      <c r="T11" s="41"/>
      <c r="U11" s="41"/>
      <c r="V11" s="41"/>
      <c r="W11" s="43"/>
      <c r="X11" s="41"/>
      <c r="Y11" s="41"/>
      <c r="Z11" s="43"/>
      <c r="AA11" s="41"/>
      <c r="AB11" s="41"/>
      <c r="AC11" s="43"/>
      <c r="AD11" s="41"/>
      <c r="AE11" s="41"/>
      <c r="AF11" s="41"/>
      <c r="AG11" s="41"/>
      <c r="AH11" s="44"/>
      <c r="AJ11" s="28"/>
      <c r="AK11" s="28"/>
      <c r="AL11" s="28"/>
      <c r="AM11" s="28"/>
      <c r="AN11" s="28"/>
      <c r="AO11" s="28"/>
      <c r="AP11" s="28"/>
    </row>
    <row r="12" spans="1:42" ht="15" hidden="1">
      <c r="A12" s="45" t="s">
        <v>80</v>
      </c>
      <c r="B12" s="45">
        <v>104</v>
      </c>
      <c r="C12" s="45" t="s">
        <v>81</v>
      </c>
      <c r="D12" s="46" t="s">
        <v>82</v>
      </c>
      <c r="E12" s="47" t="s">
        <v>83</v>
      </c>
      <c r="F12" s="48" t="s">
        <v>84</v>
      </c>
      <c r="G12" s="49" t="s">
        <v>82</v>
      </c>
      <c r="H12" s="49" t="s">
        <v>82</v>
      </c>
      <c r="I12" s="49" t="s">
        <v>82</v>
      </c>
      <c r="J12" s="49" t="s">
        <v>82</v>
      </c>
      <c r="K12" s="49" t="s">
        <v>82</v>
      </c>
      <c r="L12" s="43"/>
      <c r="M12" s="50" t="s">
        <v>85</v>
      </c>
      <c r="N12" s="51" t="s">
        <v>86</v>
      </c>
      <c r="O12" s="51" t="s">
        <v>87</v>
      </c>
      <c r="P12" s="51" t="s">
        <v>88</v>
      </c>
      <c r="Q12" s="51" t="s">
        <v>89</v>
      </c>
      <c r="R12" s="52"/>
      <c r="S12" s="52"/>
      <c r="T12" s="52"/>
      <c r="U12" s="52"/>
      <c r="V12" s="52"/>
      <c r="W12" s="43">
        <f>+R12+S12-T12+U12-V12</f>
        <v>0</v>
      </c>
      <c r="X12" s="52"/>
      <c r="Y12" s="52"/>
      <c r="Z12" s="43">
        <f>+X12-Y12</f>
        <v>0</v>
      </c>
      <c r="AA12" s="52"/>
      <c r="AB12" s="52"/>
      <c r="AC12" s="43">
        <f>+AA12-AB12</f>
        <v>0</v>
      </c>
      <c r="AD12" s="52"/>
      <c r="AE12" s="52"/>
      <c r="AF12" s="52"/>
      <c r="AG12" s="52"/>
      <c r="AH12" s="44">
        <f>+AF12-AG12</f>
        <v>0</v>
      </c>
      <c r="AJ12" s="35">
        <f>IF(R18&lt;W12,0,R18-W12)</f>
        <v>0</v>
      </c>
      <c r="AK12" s="36">
        <f>+R18+S12-T12+U12-V12-W12</f>
        <v>0</v>
      </c>
      <c r="AL12" s="37">
        <f>+S12+U12-T12-V12-W12+R18</f>
        <v>0</v>
      </c>
      <c r="AM12" s="36">
        <f>IF(AB12&gt;Y12,0,AB12-Y12)</f>
        <v>0</v>
      </c>
      <c r="AN12" s="36">
        <f>+AC12+AB12-AA12</f>
        <v>0</v>
      </c>
      <c r="AO12" s="36">
        <f>+AH12-AG12-AF12</f>
        <v>0</v>
      </c>
      <c r="AP12" s="28">
        <f>IF((AC12&gt;AH12),0,AH12-AC12)</f>
        <v>0</v>
      </c>
    </row>
    <row r="13" spans="1:42" ht="15" hidden="1">
      <c r="A13" s="45" t="s">
        <v>80</v>
      </c>
      <c r="B13" s="45">
        <v>104</v>
      </c>
      <c r="C13" s="45" t="s">
        <v>81</v>
      </c>
      <c r="D13" s="46" t="s">
        <v>82</v>
      </c>
      <c r="E13" s="47" t="s">
        <v>90</v>
      </c>
      <c r="F13" s="48" t="s">
        <v>91</v>
      </c>
      <c r="G13" s="49" t="s">
        <v>82</v>
      </c>
      <c r="H13" s="49" t="s">
        <v>82</v>
      </c>
      <c r="I13" s="49" t="s">
        <v>82</v>
      </c>
      <c r="J13" s="49" t="s">
        <v>82</v>
      </c>
      <c r="K13" s="49" t="s">
        <v>82</v>
      </c>
      <c r="L13" s="43"/>
      <c r="M13" s="50" t="s">
        <v>92</v>
      </c>
      <c r="N13" s="53" t="s">
        <v>86</v>
      </c>
      <c r="O13" s="53" t="s">
        <v>87</v>
      </c>
      <c r="P13" s="53" t="s">
        <v>88</v>
      </c>
      <c r="Q13" s="53" t="s">
        <v>89</v>
      </c>
      <c r="R13" s="52"/>
      <c r="S13" s="52"/>
      <c r="T13" s="52"/>
      <c r="U13" s="52"/>
      <c r="V13" s="52"/>
      <c r="W13" s="43">
        <f>+R13+S13-T13+U13-V13</f>
        <v>0</v>
      </c>
      <c r="X13" s="52"/>
      <c r="Y13" s="52"/>
      <c r="Z13" s="43">
        <f>+X13-Y13</f>
        <v>0</v>
      </c>
      <c r="AA13" s="52"/>
      <c r="AB13" s="52"/>
      <c r="AC13" s="43">
        <f>+AA13-AB13</f>
        <v>0</v>
      </c>
      <c r="AD13" s="52"/>
      <c r="AE13" s="52"/>
      <c r="AF13" s="52"/>
      <c r="AG13" s="52"/>
      <c r="AH13" s="44">
        <f>+AF13-AG13</f>
        <v>0</v>
      </c>
      <c r="AJ13" s="35">
        <f>IF(R19&lt;W13,0,R19-W13)</f>
        <v>0</v>
      </c>
      <c r="AK13" s="36">
        <f>+R19+S13-T13+U13-V13-W13</f>
        <v>0</v>
      </c>
      <c r="AL13" s="37">
        <f>+S13+U13-T13-V13-W13+R19</f>
        <v>0</v>
      </c>
      <c r="AM13" s="36">
        <f>IF(AB13&gt;Y13,0,AB13-Y13)</f>
        <v>0</v>
      </c>
      <c r="AN13" s="36">
        <f>+AC13+AB13-AA13</f>
        <v>0</v>
      </c>
      <c r="AO13" s="36">
        <f>+AH13-AG13-AF13</f>
        <v>0</v>
      </c>
      <c r="AP13" s="28">
        <f>IF((AC13&gt;AH13),0,AH13-AC13)</f>
        <v>0</v>
      </c>
    </row>
    <row r="14" spans="1:42" ht="15" hidden="1">
      <c r="A14" s="45" t="s">
        <v>80</v>
      </c>
      <c r="B14" s="45">
        <v>104</v>
      </c>
      <c r="C14" s="45" t="s">
        <v>81</v>
      </c>
      <c r="D14" s="46" t="s">
        <v>82</v>
      </c>
      <c r="E14" s="47" t="s">
        <v>93</v>
      </c>
      <c r="F14" s="48" t="s">
        <v>94</v>
      </c>
      <c r="G14" s="49" t="s">
        <v>82</v>
      </c>
      <c r="H14" s="49" t="s">
        <v>82</v>
      </c>
      <c r="I14" s="49" t="s">
        <v>82</v>
      </c>
      <c r="J14" s="49" t="s">
        <v>82</v>
      </c>
      <c r="K14" s="49" t="s">
        <v>82</v>
      </c>
      <c r="L14" s="43"/>
      <c r="M14" s="50" t="s">
        <v>95</v>
      </c>
      <c r="N14" s="53" t="s">
        <v>86</v>
      </c>
      <c r="O14" s="53" t="s">
        <v>87</v>
      </c>
      <c r="P14" s="53" t="s">
        <v>88</v>
      </c>
      <c r="Q14" s="53" t="s">
        <v>89</v>
      </c>
      <c r="R14" s="52"/>
      <c r="S14" s="52"/>
      <c r="T14" s="52"/>
      <c r="U14" s="52"/>
      <c r="V14" s="52"/>
      <c r="W14" s="43">
        <f>+R14+S14-T14+U14-V14</f>
        <v>0</v>
      </c>
      <c r="X14" s="52"/>
      <c r="Y14" s="52"/>
      <c r="Z14" s="43">
        <f>+X14-Y14</f>
        <v>0</v>
      </c>
      <c r="AA14" s="52"/>
      <c r="AB14" s="52"/>
      <c r="AC14" s="43">
        <f>+AA14-AB14</f>
        <v>0</v>
      </c>
      <c r="AD14" s="52"/>
      <c r="AE14" s="52"/>
      <c r="AF14" s="52"/>
      <c r="AG14" s="52"/>
      <c r="AH14" s="44">
        <f>+AF14-AG14</f>
        <v>0</v>
      </c>
      <c r="AJ14" s="35">
        <f>IF(R20&lt;W14,0,R20-W14)</f>
        <v>0</v>
      </c>
      <c r="AK14" s="36">
        <f>+R20+S14-T14+U14-V14-W14</f>
        <v>0</v>
      </c>
      <c r="AL14" s="37">
        <f>+S14+U14-T14-V14-W14+R20</f>
        <v>0</v>
      </c>
      <c r="AM14" s="36">
        <f>IF(AB14&gt;Y14,0,AB14-Y14)</f>
        <v>0</v>
      </c>
      <c r="AN14" s="36">
        <f>+AC14+AB14-AA14</f>
        <v>0</v>
      </c>
      <c r="AO14" s="36">
        <f>+AH14-AG14-AF14</f>
        <v>0</v>
      </c>
      <c r="AP14" s="28">
        <f>IF((AC14&gt;AH14),0,AH14-AC14)</f>
        <v>0</v>
      </c>
    </row>
    <row r="15" spans="1:42" ht="15" hidden="1">
      <c r="A15" s="22"/>
      <c r="B15" s="22"/>
      <c r="C15" s="22"/>
      <c r="D15" s="38"/>
      <c r="E15" s="39"/>
      <c r="F15" s="48"/>
      <c r="G15" s="54"/>
      <c r="H15" s="54"/>
      <c r="I15" s="54"/>
      <c r="J15" s="54"/>
      <c r="K15" s="54"/>
      <c r="L15" s="41"/>
      <c r="M15" s="55"/>
      <c r="N15" s="55"/>
      <c r="O15" s="55"/>
      <c r="P15" s="55"/>
      <c r="Q15" s="55"/>
      <c r="R15" s="41"/>
      <c r="S15" s="41"/>
      <c r="T15" s="41"/>
      <c r="U15" s="41"/>
      <c r="V15" s="41"/>
      <c r="W15" s="43"/>
      <c r="X15" s="41"/>
      <c r="Y15" s="41"/>
      <c r="Z15" s="43"/>
      <c r="AA15" s="41"/>
      <c r="AB15" s="41"/>
      <c r="AC15" s="43"/>
      <c r="AD15" s="41"/>
      <c r="AE15" s="41"/>
      <c r="AF15" s="41"/>
      <c r="AG15" s="41"/>
      <c r="AH15" s="44"/>
      <c r="AJ15" s="35"/>
      <c r="AK15" s="36"/>
      <c r="AL15" s="36"/>
      <c r="AM15" s="36"/>
      <c r="AN15" s="36"/>
      <c r="AO15" s="36"/>
      <c r="AP15" s="28"/>
    </row>
    <row r="16" spans="1:42" ht="15">
      <c r="A16" s="22"/>
      <c r="B16" s="22"/>
      <c r="C16" s="22"/>
      <c r="D16" s="38"/>
      <c r="E16" s="31" t="s">
        <v>96</v>
      </c>
      <c r="F16" s="56"/>
      <c r="G16" s="57"/>
      <c r="H16" s="57"/>
      <c r="I16" s="57"/>
      <c r="J16" s="57"/>
      <c r="K16" s="57"/>
      <c r="L16" s="58">
        <f>SUM(L18:L20)</f>
        <v>3402062014</v>
      </c>
      <c r="M16" s="59"/>
      <c r="N16" s="59"/>
      <c r="O16" s="59"/>
      <c r="P16" s="59"/>
      <c r="Q16" s="59"/>
      <c r="R16" s="33">
        <f>SUM(R18:R20)</f>
        <v>0</v>
      </c>
      <c r="S16" s="60">
        <f>SUM(S18:S20)</f>
        <v>0</v>
      </c>
      <c r="T16" s="60">
        <f aca="true" t="shared" si="2" ref="T16:AH16">SUM(T18:T20)</f>
        <v>0</v>
      </c>
      <c r="U16" s="60">
        <f t="shared" si="2"/>
        <v>0</v>
      </c>
      <c r="V16" s="60">
        <f t="shared" si="2"/>
        <v>0</v>
      </c>
      <c r="W16" s="60">
        <f t="shared" si="2"/>
        <v>0</v>
      </c>
      <c r="X16" s="60">
        <f t="shared" si="2"/>
        <v>0</v>
      </c>
      <c r="Y16" s="60">
        <f t="shared" si="2"/>
        <v>0</v>
      </c>
      <c r="Z16" s="60">
        <f t="shared" si="2"/>
        <v>0</v>
      </c>
      <c r="AA16" s="60">
        <f t="shared" si="2"/>
        <v>0</v>
      </c>
      <c r="AB16" s="60">
        <f t="shared" si="2"/>
        <v>0</v>
      </c>
      <c r="AC16" s="60">
        <f t="shared" si="2"/>
        <v>0</v>
      </c>
      <c r="AD16" s="60">
        <f t="shared" si="2"/>
        <v>0</v>
      </c>
      <c r="AE16" s="60">
        <f t="shared" si="2"/>
        <v>0</v>
      </c>
      <c r="AF16" s="60">
        <f t="shared" si="2"/>
        <v>0</v>
      </c>
      <c r="AG16" s="60">
        <f t="shared" si="2"/>
        <v>0</v>
      </c>
      <c r="AH16" s="61">
        <f t="shared" si="2"/>
        <v>0</v>
      </c>
      <c r="AJ16" s="35">
        <f>IF(R22&lt;W16,0,R22-W16)</f>
        <v>0</v>
      </c>
      <c r="AK16" s="36">
        <f>+R22+S16-T16+U16-V16-W16</f>
        <v>0</v>
      </c>
      <c r="AL16" s="37">
        <f>+S16+U16-T16-V16-W16+R22</f>
        <v>0</v>
      </c>
      <c r="AM16" s="36">
        <f>IF(AB16&gt;Y16,0,AB16-Y16)</f>
        <v>0</v>
      </c>
      <c r="AN16" s="36">
        <f>+AC16+AB16-AA16</f>
        <v>0</v>
      </c>
      <c r="AO16" s="36">
        <f>+AH16-AG16-AF16</f>
        <v>0</v>
      </c>
      <c r="AP16" s="28">
        <f>IF((AC16&gt;AH16),0,AH16-AC16)</f>
        <v>0</v>
      </c>
    </row>
    <row r="17" spans="1:42" ht="15">
      <c r="A17" s="22"/>
      <c r="B17" s="22"/>
      <c r="C17" s="22"/>
      <c r="D17" s="38"/>
      <c r="E17" s="39"/>
      <c r="F17" s="48"/>
      <c r="G17" s="54"/>
      <c r="H17" s="54"/>
      <c r="I17" s="54"/>
      <c r="J17" s="54"/>
      <c r="K17" s="54"/>
      <c r="L17" s="41"/>
      <c r="M17" s="55"/>
      <c r="N17" s="55"/>
      <c r="O17" s="55"/>
      <c r="P17" s="55"/>
      <c r="Q17" s="55"/>
      <c r="R17" s="41"/>
      <c r="S17" s="41"/>
      <c r="T17" s="41"/>
      <c r="U17" s="41"/>
      <c r="V17" s="41"/>
      <c r="W17" s="43"/>
      <c r="X17" s="41"/>
      <c r="Y17" s="41"/>
      <c r="Z17" s="43"/>
      <c r="AA17" s="41"/>
      <c r="AB17" s="41"/>
      <c r="AC17" s="43"/>
      <c r="AD17" s="41"/>
      <c r="AE17" s="41"/>
      <c r="AF17" s="41"/>
      <c r="AG17" s="41"/>
      <c r="AH17" s="44"/>
      <c r="AJ17" s="35"/>
      <c r="AK17" s="36"/>
      <c r="AL17" s="62"/>
      <c r="AM17" s="36"/>
      <c r="AN17" s="36"/>
      <c r="AO17" s="36"/>
      <c r="AP17" s="28"/>
    </row>
    <row r="18" spans="1:42" ht="15">
      <c r="A18" s="45" t="s">
        <v>80</v>
      </c>
      <c r="B18" s="45">
        <v>104</v>
      </c>
      <c r="C18" s="45" t="s">
        <v>97</v>
      </c>
      <c r="D18" s="46" t="s">
        <v>82</v>
      </c>
      <c r="E18" s="63" t="s">
        <v>98</v>
      </c>
      <c r="F18" s="48" t="s">
        <v>84</v>
      </c>
      <c r="G18" s="49" t="s">
        <v>82</v>
      </c>
      <c r="H18" s="49" t="s">
        <v>82</v>
      </c>
      <c r="I18" s="49" t="s">
        <v>82</v>
      </c>
      <c r="J18" s="49" t="s">
        <v>82</v>
      </c>
      <c r="K18" s="49" t="s">
        <v>82</v>
      </c>
      <c r="L18" s="64">
        <v>1770940769</v>
      </c>
      <c r="M18" s="53" t="s">
        <v>82</v>
      </c>
      <c r="N18" s="53" t="s">
        <v>82</v>
      </c>
      <c r="O18" s="53" t="s">
        <v>82</v>
      </c>
      <c r="P18" s="53" t="s">
        <v>82</v>
      </c>
      <c r="Q18" s="53" t="s">
        <v>82</v>
      </c>
      <c r="R18" s="52"/>
      <c r="S18" s="52"/>
      <c r="T18" s="52"/>
      <c r="U18" s="52"/>
      <c r="V18" s="52"/>
      <c r="W18" s="43">
        <f>+R18+S18-T18+U18-V18</f>
        <v>0</v>
      </c>
      <c r="X18" s="52"/>
      <c r="Y18" s="52"/>
      <c r="Z18" s="43">
        <f>+X18-Y18</f>
        <v>0</v>
      </c>
      <c r="AA18" s="52"/>
      <c r="AB18" s="52"/>
      <c r="AC18" s="43">
        <f>+AA18-AB18</f>
        <v>0</v>
      </c>
      <c r="AD18" s="52"/>
      <c r="AE18" s="52"/>
      <c r="AF18" s="52"/>
      <c r="AG18" s="52"/>
      <c r="AH18" s="44">
        <f>+AF18-AG18</f>
        <v>0</v>
      </c>
      <c r="AJ18" s="35">
        <f>IF(R18&lt;W18,0,R18-W18)</f>
        <v>0</v>
      </c>
      <c r="AK18" s="36">
        <f>+R18+S18-T18+U18-V18-W18</f>
        <v>0</v>
      </c>
      <c r="AL18" s="37">
        <f>+S18+U18-T18-V18-W18+R18</f>
        <v>0</v>
      </c>
      <c r="AM18" s="36">
        <f>IF(AB18&gt;Y18,0,AB18-Y18)</f>
        <v>0</v>
      </c>
      <c r="AN18" s="36">
        <f>+AC18+AB18-AA18</f>
        <v>0</v>
      </c>
      <c r="AO18" s="36">
        <f>+AH18-AG18-AF18</f>
        <v>0</v>
      </c>
      <c r="AP18" s="28">
        <f>IF((AC18&gt;AH18),0,AH18-AC18)</f>
        <v>0</v>
      </c>
    </row>
    <row r="19" spans="1:42" ht="15">
      <c r="A19" s="45" t="s">
        <v>80</v>
      </c>
      <c r="B19" s="45">
        <v>104</v>
      </c>
      <c r="C19" s="45" t="s">
        <v>81</v>
      </c>
      <c r="D19" s="46" t="s">
        <v>82</v>
      </c>
      <c r="E19" s="63" t="s">
        <v>99</v>
      </c>
      <c r="F19" s="48" t="s">
        <v>91</v>
      </c>
      <c r="G19" s="49" t="s">
        <v>82</v>
      </c>
      <c r="H19" s="49" t="s">
        <v>82</v>
      </c>
      <c r="I19" s="49" t="s">
        <v>82</v>
      </c>
      <c r="J19" s="49" t="s">
        <v>82</v>
      </c>
      <c r="K19" s="49" t="s">
        <v>82</v>
      </c>
      <c r="L19" s="64">
        <v>1181940273</v>
      </c>
      <c r="M19" s="53" t="s">
        <v>82</v>
      </c>
      <c r="N19" s="53" t="s">
        <v>82</v>
      </c>
      <c r="O19" s="53" t="s">
        <v>82</v>
      </c>
      <c r="P19" s="53" t="s">
        <v>82</v>
      </c>
      <c r="Q19" s="53" t="s">
        <v>82</v>
      </c>
      <c r="R19" s="52"/>
      <c r="S19" s="52"/>
      <c r="T19" s="52"/>
      <c r="U19" s="52"/>
      <c r="V19" s="52"/>
      <c r="W19" s="43">
        <f>+R19+S19-T19+U19-V19</f>
        <v>0</v>
      </c>
      <c r="X19" s="52"/>
      <c r="Y19" s="52"/>
      <c r="Z19" s="43">
        <f>+X19-Y19</f>
        <v>0</v>
      </c>
      <c r="AA19" s="52"/>
      <c r="AB19" s="52"/>
      <c r="AC19" s="43">
        <f>+AA19-AB19</f>
        <v>0</v>
      </c>
      <c r="AD19" s="52"/>
      <c r="AE19" s="52"/>
      <c r="AF19" s="52"/>
      <c r="AG19" s="52"/>
      <c r="AH19" s="44">
        <f>+AF19-AG19</f>
        <v>0</v>
      </c>
      <c r="AJ19" s="35">
        <f>IF(R19&lt;W19,0,R19-W19)</f>
        <v>0</v>
      </c>
      <c r="AK19" s="36">
        <f>+R19+S19-T19+U19-V19-W19</f>
        <v>0</v>
      </c>
      <c r="AL19" s="37">
        <f>+S19+U19-T19-V19-W19+R19</f>
        <v>0</v>
      </c>
      <c r="AM19" s="36">
        <f>IF(AB19&gt;Y19,0,AB19-Y19)</f>
        <v>0</v>
      </c>
      <c r="AN19" s="36">
        <f>+AC19+AB19-AA19</f>
        <v>0</v>
      </c>
      <c r="AO19" s="36">
        <f>+AH19-AG19-AF19</f>
        <v>0</v>
      </c>
      <c r="AP19" s="28">
        <f>IF((AC19&gt;AH19),0,AH19-AC19)</f>
        <v>0</v>
      </c>
    </row>
    <row r="20" spans="1:42" ht="15">
      <c r="A20" s="45" t="s">
        <v>80</v>
      </c>
      <c r="B20" s="45">
        <v>104</v>
      </c>
      <c r="C20" s="45" t="s">
        <v>81</v>
      </c>
      <c r="D20" s="46" t="s">
        <v>82</v>
      </c>
      <c r="E20" s="63" t="s">
        <v>100</v>
      </c>
      <c r="F20" s="48" t="s">
        <v>94</v>
      </c>
      <c r="G20" s="49" t="s">
        <v>82</v>
      </c>
      <c r="H20" s="49" t="s">
        <v>82</v>
      </c>
      <c r="I20" s="49" t="s">
        <v>82</v>
      </c>
      <c r="J20" s="49" t="s">
        <v>82</v>
      </c>
      <c r="K20" s="49" t="s">
        <v>82</v>
      </c>
      <c r="L20" s="64">
        <v>449180972</v>
      </c>
      <c r="M20" s="53" t="s">
        <v>82</v>
      </c>
      <c r="N20" s="53" t="s">
        <v>82</v>
      </c>
      <c r="O20" s="53" t="s">
        <v>82</v>
      </c>
      <c r="P20" s="53" t="s">
        <v>82</v>
      </c>
      <c r="Q20" s="53" t="s">
        <v>82</v>
      </c>
      <c r="R20" s="52"/>
      <c r="S20" s="52"/>
      <c r="T20" s="52"/>
      <c r="U20" s="52"/>
      <c r="V20" s="52"/>
      <c r="W20" s="43">
        <f>+R20+S20-T20+U20-V20</f>
        <v>0</v>
      </c>
      <c r="X20" s="52"/>
      <c r="Y20" s="52"/>
      <c r="Z20" s="43">
        <f>+X20-Y20</f>
        <v>0</v>
      </c>
      <c r="AA20" s="52"/>
      <c r="AB20" s="52"/>
      <c r="AC20" s="43">
        <f>+AA20-AB20</f>
        <v>0</v>
      </c>
      <c r="AD20" s="52"/>
      <c r="AE20" s="52"/>
      <c r="AF20" s="52"/>
      <c r="AG20" s="52"/>
      <c r="AH20" s="44">
        <f>+AF20-AG20</f>
        <v>0</v>
      </c>
      <c r="AJ20" s="35">
        <f>IF(R20&lt;W20,0,R20-W20)</f>
        <v>0</v>
      </c>
      <c r="AK20" s="36">
        <f>+R20+S20-T20+U20-V20-W20</f>
        <v>0</v>
      </c>
      <c r="AL20" s="37">
        <f>+S20+U20-T20-V20-W20+R20</f>
        <v>0</v>
      </c>
      <c r="AM20" s="36">
        <f>IF(AB20&gt;Y20,0,AB20-Y20)</f>
        <v>0</v>
      </c>
      <c r="AN20" s="36">
        <f>+AC20+AB20-AA20</f>
        <v>0</v>
      </c>
      <c r="AO20" s="36">
        <f>+AH20-AG20-AF20</f>
        <v>0</v>
      </c>
      <c r="AP20" s="28">
        <f>IF((AC20&gt;AH20),0,AH20-AC20)</f>
        <v>0</v>
      </c>
    </row>
    <row r="21" spans="1:42" ht="15">
      <c r="A21" s="22"/>
      <c r="B21" s="22"/>
      <c r="C21" s="22"/>
      <c r="D21" s="38"/>
      <c r="E21" s="39"/>
      <c r="F21" s="48"/>
      <c r="G21" s="54"/>
      <c r="H21" s="54"/>
      <c r="I21" s="54"/>
      <c r="J21" s="54"/>
      <c r="K21" s="54"/>
      <c r="L21" s="41"/>
      <c r="M21" s="55"/>
      <c r="N21" s="55"/>
      <c r="O21" s="55"/>
      <c r="P21" s="55"/>
      <c r="Q21" s="55"/>
      <c r="R21" s="41"/>
      <c r="S21" s="41"/>
      <c r="T21" s="41"/>
      <c r="U21" s="41"/>
      <c r="V21" s="41"/>
      <c r="W21" s="43"/>
      <c r="X21" s="41"/>
      <c r="Y21" s="41"/>
      <c r="Z21" s="43"/>
      <c r="AA21" s="41"/>
      <c r="AB21" s="41"/>
      <c r="AC21" s="43"/>
      <c r="AD21" s="41"/>
      <c r="AE21" s="41"/>
      <c r="AF21" s="41"/>
      <c r="AG21" s="41"/>
      <c r="AH21" s="44"/>
      <c r="AJ21" s="35"/>
      <c r="AK21" s="36"/>
      <c r="AL21" s="62"/>
      <c r="AM21" s="36"/>
      <c r="AN21" s="36"/>
      <c r="AO21" s="36"/>
      <c r="AP21" s="28"/>
    </row>
    <row r="22" spans="1:42" ht="15" hidden="1">
      <c r="A22" s="29"/>
      <c r="B22" s="29"/>
      <c r="C22" s="29"/>
      <c r="D22" s="30"/>
      <c r="E22" s="31" t="s">
        <v>101</v>
      </c>
      <c r="F22" s="32"/>
      <c r="G22" s="65"/>
      <c r="H22" s="65"/>
      <c r="I22" s="65"/>
      <c r="J22" s="65"/>
      <c r="K22" s="65"/>
      <c r="L22" s="33">
        <f>+L23</f>
        <v>0</v>
      </c>
      <c r="M22" s="65"/>
      <c r="N22" s="65"/>
      <c r="O22" s="65"/>
      <c r="P22" s="65"/>
      <c r="Q22" s="65"/>
      <c r="R22" s="33">
        <f>SUM(R24:R27)</f>
        <v>0</v>
      </c>
      <c r="S22" s="33">
        <f>SUM(S24:S27)</f>
        <v>0</v>
      </c>
      <c r="T22" s="33">
        <f>SUM(T24:T27)</f>
        <v>0</v>
      </c>
      <c r="U22" s="33">
        <f>SUM(U24:U27)</f>
        <v>0</v>
      </c>
      <c r="V22" s="33">
        <f>SUM(V24:V27)</f>
        <v>0</v>
      </c>
      <c r="W22" s="33">
        <f>+R22+S22-T22+U22-V22</f>
        <v>0</v>
      </c>
      <c r="X22" s="33">
        <f>SUM(X24:X27)</f>
        <v>0</v>
      </c>
      <c r="Y22" s="33">
        <f>SUM(Y24:Y27)</f>
        <v>0</v>
      </c>
      <c r="Z22" s="33">
        <f>+X22+Y22</f>
        <v>0</v>
      </c>
      <c r="AA22" s="33">
        <f aca="true" t="shared" si="3" ref="AA22:AG22">SUM(AA24:AA27)</f>
        <v>0</v>
      </c>
      <c r="AB22" s="33">
        <f t="shared" si="3"/>
        <v>0</v>
      </c>
      <c r="AC22" s="33">
        <f t="shared" si="3"/>
        <v>0</v>
      </c>
      <c r="AD22" s="33">
        <f t="shared" si="3"/>
        <v>0</v>
      </c>
      <c r="AE22" s="33">
        <f t="shared" si="3"/>
        <v>0</v>
      </c>
      <c r="AF22" s="33">
        <f t="shared" si="3"/>
        <v>0</v>
      </c>
      <c r="AG22" s="33">
        <f t="shared" si="3"/>
        <v>0</v>
      </c>
      <c r="AH22" s="34">
        <f>+AF22+AG22</f>
        <v>0</v>
      </c>
      <c r="AJ22" s="35">
        <f>IF(R22&lt;W22,0,R22-W22)</f>
        <v>0</v>
      </c>
      <c r="AK22" s="36">
        <f>+R22+S22-T22+U22-V22-W22</f>
        <v>0</v>
      </c>
      <c r="AL22" s="37">
        <f>+S22+U22-T22-V22-W22+R22</f>
        <v>0</v>
      </c>
      <c r="AM22" s="36">
        <f>IF(AB22&gt;Y22,0,AB22-Y22)</f>
        <v>0</v>
      </c>
      <c r="AN22" s="36">
        <f>+AC22+AB22-AA22</f>
        <v>0</v>
      </c>
      <c r="AO22" s="36">
        <f>+AH22-AG22-AF22</f>
        <v>0</v>
      </c>
      <c r="AP22" s="28">
        <f>IF((AC22&gt;AH22),0,AH22-AC22)</f>
        <v>0</v>
      </c>
    </row>
    <row r="23" spans="1:42" ht="15" hidden="1">
      <c r="A23" s="22"/>
      <c r="B23" s="22"/>
      <c r="C23" s="22"/>
      <c r="D23" s="38"/>
      <c r="E23" s="39"/>
      <c r="F23" s="66" t="s">
        <v>102</v>
      </c>
      <c r="G23" s="54"/>
      <c r="H23" s="54"/>
      <c r="I23" s="54"/>
      <c r="J23" s="54"/>
      <c r="K23" s="54"/>
      <c r="L23" s="43"/>
      <c r="M23" s="55"/>
      <c r="N23" s="55"/>
      <c r="O23" s="55"/>
      <c r="P23" s="55"/>
      <c r="Q23" s="55"/>
      <c r="R23" s="41"/>
      <c r="S23" s="41"/>
      <c r="T23" s="41"/>
      <c r="U23" s="41"/>
      <c r="V23" s="41"/>
      <c r="W23" s="43"/>
      <c r="X23" s="41"/>
      <c r="Y23" s="41"/>
      <c r="Z23" s="43"/>
      <c r="AA23" s="41"/>
      <c r="AB23" s="41"/>
      <c r="AC23" s="43"/>
      <c r="AD23" s="41"/>
      <c r="AE23" s="41"/>
      <c r="AF23" s="41"/>
      <c r="AG23" s="41"/>
      <c r="AH23" s="44"/>
      <c r="AJ23" s="35"/>
      <c r="AK23" s="36"/>
      <c r="AL23" s="36"/>
      <c r="AM23" s="36"/>
      <c r="AN23" s="36"/>
      <c r="AO23" s="36"/>
      <c r="AP23" s="28"/>
    </row>
    <row r="24" spans="1:42" ht="30" hidden="1">
      <c r="A24" s="45" t="s">
        <v>80</v>
      </c>
      <c r="B24" s="45">
        <v>104</v>
      </c>
      <c r="C24" s="45" t="s">
        <v>103</v>
      </c>
      <c r="D24" s="46" t="s">
        <v>82</v>
      </c>
      <c r="E24" s="67" t="s">
        <v>104</v>
      </c>
      <c r="F24" s="68" t="s">
        <v>105</v>
      </c>
      <c r="G24" s="49" t="s">
        <v>106</v>
      </c>
      <c r="H24" s="49" t="s">
        <v>107</v>
      </c>
      <c r="I24" s="49" t="s">
        <v>108</v>
      </c>
      <c r="J24" s="49" t="s">
        <v>106</v>
      </c>
      <c r="K24" s="49">
        <v>12</v>
      </c>
      <c r="L24" s="41"/>
      <c r="M24" s="69" t="s">
        <v>109</v>
      </c>
      <c r="N24" s="70" t="s">
        <v>86</v>
      </c>
      <c r="O24" s="70" t="s">
        <v>87</v>
      </c>
      <c r="P24" s="70" t="s">
        <v>110</v>
      </c>
      <c r="Q24" s="70" t="s">
        <v>89</v>
      </c>
      <c r="R24" s="52"/>
      <c r="S24" s="52"/>
      <c r="T24" s="52"/>
      <c r="U24" s="52"/>
      <c r="V24" s="52"/>
      <c r="W24" s="43">
        <f>+R24+S24-T24+U24-V24</f>
        <v>0</v>
      </c>
      <c r="X24" s="52"/>
      <c r="Y24" s="52"/>
      <c r="Z24" s="43">
        <f>+X24-Y24</f>
        <v>0</v>
      </c>
      <c r="AA24" s="52"/>
      <c r="AB24" s="52"/>
      <c r="AC24" s="43">
        <f>+AA24-AB24</f>
        <v>0</v>
      </c>
      <c r="AD24" s="52"/>
      <c r="AE24" s="52"/>
      <c r="AF24" s="52"/>
      <c r="AG24" s="52"/>
      <c r="AH24" s="44">
        <f>+AF24-AG24</f>
        <v>0</v>
      </c>
      <c r="AJ24" s="35">
        <f>IF(R24&lt;W24,0,R24-W24)</f>
        <v>0</v>
      </c>
      <c r="AK24" s="36">
        <f>+R24+S24-T24+U24-V24-W24</f>
        <v>0</v>
      </c>
      <c r="AL24" s="37">
        <f>+S24+U24-T24-V24-W24+R24</f>
        <v>0</v>
      </c>
      <c r="AM24" s="36">
        <f>IF(AB24&gt;Y24,0,AB24-Y24)</f>
        <v>0</v>
      </c>
      <c r="AN24" s="36">
        <f>+AC24+AB24-AA24</f>
        <v>0</v>
      </c>
      <c r="AO24" s="36">
        <f>+AH24-AG24-AF24</f>
        <v>0</v>
      </c>
      <c r="AP24" s="28">
        <f>IF((AC24&gt;AH24),0,AH24-AC24)</f>
        <v>0</v>
      </c>
    </row>
    <row r="25" spans="1:42" ht="30" hidden="1">
      <c r="A25" s="45" t="s">
        <v>80</v>
      </c>
      <c r="B25" s="45">
        <v>104</v>
      </c>
      <c r="C25" s="45" t="s">
        <v>103</v>
      </c>
      <c r="D25" s="46" t="s">
        <v>82</v>
      </c>
      <c r="E25" s="67" t="s">
        <v>104</v>
      </c>
      <c r="F25" s="68" t="s">
        <v>105</v>
      </c>
      <c r="G25" s="49" t="s">
        <v>106</v>
      </c>
      <c r="H25" s="49" t="s">
        <v>107</v>
      </c>
      <c r="I25" s="49" t="s">
        <v>111</v>
      </c>
      <c r="J25" s="49" t="s">
        <v>106</v>
      </c>
      <c r="K25" s="49">
        <v>12</v>
      </c>
      <c r="L25" s="41"/>
      <c r="M25" s="69" t="s">
        <v>112</v>
      </c>
      <c r="N25" s="71" t="s">
        <v>86</v>
      </c>
      <c r="O25" s="71" t="s">
        <v>87</v>
      </c>
      <c r="P25" s="71" t="s">
        <v>110</v>
      </c>
      <c r="Q25" s="71" t="s">
        <v>89</v>
      </c>
      <c r="R25" s="52"/>
      <c r="S25" s="52"/>
      <c r="T25" s="52"/>
      <c r="U25" s="52"/>
      <c r="V25" s="52"/>
      <c r="W25" s="43">
        <f>+R25+S25-T25+U25-V25</f>
        <v>0</v>
      </c>
      <c r="X25" s="52"/>
      <c r="Y25" s="52"/>
      <c r="Z25" s="43">
        <f>+X25-Y25</f>
        <v>0</v>
      </c>
      <c r="AA25" s="52"/>
      <c r="AB25" s="52"/>
      <c r="AC25" s="43">
        <f>+AA25-AB25</f>
        <v>0</v>
      </c>
      <c r="AD25" s="52"/>
      <c r="AE25" s="52"/>
      <c r="AF25" s="52"/>
      <c r="AG25" s="52"/>
      <c r="AH25" s="44">
        <f>+AF25-AG25</f>
        <v>0</v>
      </c>
      <c r="AJ25" s="35">
        <f>IF(R25&lt;W25,0,R25-W25)</f>
        <v>0</v>
      </c>
      <c r="AK25" s="36">
        <f>+R25+S25-T25+U25-V25-W25</f>
        <v>0</v>
      </c>
      <c r="AL25" s="37">
        <f>+S25+U25-T25-V25-W25+R25</f>
        <v>0</v>
      </c>
      <c r="AM25" s="36">
        <f>IF(AB25&gt;Y25,0,AB25-Y25)</f>
        <v>0</v>
      </c>
      <c r="AN25" s="36">
        <f>+AC25+AB25-AA25</f>
        <v>0</v>
      </c>
      <c r="AO25" s="36">
        <f>+AH25-AG25-AF25</f>
        <v>0</v>
      </c>
      <c r="AP25" s="28">
        <f>IF((AC25&gt;AH25),0,AH25-AC25)</f>
        <v>0</v>
      </c>
    </row>
    <row r="26" spans="1:42" ht="30" hidden="1">
      <c r="A26" s="45" t="s">
        <v>80</v>
      </c>
      <c r="B26" s="45">
        <v>104</v>
      </c>
      <c r="C26" s="45" t="s">
        <v>103</v>
      </c>
      <c r="D26" s="46" t="s">
        <v>82</v>
      </c>
      <c r="E26" s="67" t="s">
        <v>104</v>
      </c>
      <c r="F26" s="68" t="s">
        <v>105</v>
      </c>
      <c r="G26" s="49" t="s">
        <v>113</v>
      </c>
      <c r="H26" s="49" t="s">
        <v>114</v>
      </c>
      <c r="I26" s="49" t="s">
        <v>115</v>
      </c>
      <c r="J26" s="49" t="s">
        <v>106</v>
      </c>
      <c r="K26" s="49">
        <v>12</v>
      </c>
      <c r="L26" s="41"/>
      <c r="M26" s="69" t="s">
        <v>116</v>
      </c>
      <c r="N26" s="71" t="s">
        <v>86</v>
      </c>
      <c r="O26" s="71" t="s">
        <v>87</v>
      </c>
      <c r="P26" s="71" t="s">
        <v>110</v>
      </c>
      <c r="Q26" s="71" t="s">
        <v>89</v>
      </c>
      <c r="R26" s="52"/>
      <c r="S26" s="52"/>
      <c r="T26" s="52"/>
      <c r="U26" s="52"/>
      <c r="V26" s="52"/>
      <c r="W26" s="43">
        <f>+R26+S26-T26+U26-V26</f>
        <v>0</v>
      </c>
      <c r="X26" s="52"/>
      <c r="Y26" s="52"/>
      <c r="Z26" s="43">
        <f>+X26-Y26</f>
        <v>0</v>
      </c>
      <c r="AA26" s="52"/>
      <c r="AB26" s="52"/>
      <c r="AC26" s="43">
        <f>+AA26-AB26</f>
        <v>0</v>
      </c>
      <c r="AD26" s="52"/>
      <c r="AE26" s="52"/>
      <c r="AF26" s="52"/>
      <c r="AG26" s="52"/>
      <c r="AH26" s="44">
        <f>+AF26-AG26</f>
        <v>0</v>
      </c>
      <c r="AJ26" s="35">
        <f>IF(R26&lt;W26,0,R26-W26)</f>
        <v>0</v>
      </c>
      <c r="AK26" s="36">
        <f>+R26+S26-T26+U26-V26-W26</f>
        <v>0</v>
      </c>
      <c r="AL26" s="37">
        <f>+S26+U26-T26-V26-W26+R26</f>
        <v>0</v>
      </c>
      <c r="AM26" s="36">
        <f>IF(AB26&gt;Y26,0,AB26-Y26)</f>
        <v>0</v>
      </c>
      <c r="AN26" s="36">
        <f>+AC26+AB26-AA26</f>
        <v>0</v>
      </c>
      <c r="AO26" s="36">
        <f>+AH26-AG26-AF26</f>
        <v>0</v>
      </c>
      <c r="AP26" s="28">
        <f>IF((AC26&gt;AH26),0,AH26-AC26)</f>
        <v>0</v>
      </c>
    </row>
    <row r="27" spans="1:42" ht="30" hidden="1">
      <c r="A27" s="45" t="s">
        <v>80</v>
      </c>
      <c r="B27" s="45">
        <v>104</v>
      </c>
      <c r="C27" s="45" t="s">
        <v>103</v>
      </c>
      <c r="D27" s="46" t="s">
        <v>82</v>
      </c>
      <c r="E27" s="67" t="s">
        <v>104</v>
      </c>
      <c r="F27" s="68" t="s">
        <v>105</v>
      </c>
      <c r="G27" s="49" t="s">
        <v>114</v>
      </c>
      <c r="H27" s="49" t="s">
        <v>107</v>
      </c>
      <c r="I27" s="49" t="s">
        <v>117</v>
      </c>
      <c r="J27" s="49" t="s">
        <v>106</v>
      </c>
      <c r="K27" s="49">
        <v>12</v>
      </c>
      <c r="L27" s="41"/>
      <c r="M27" s="69" t="s">
        <v>118</v>
      </c>
      <c r="N27" s="70" t="s">
        <v>86</v>
      </c>
      <c r="O27" s="70" t="s">
        <v>87</v>
      </c>
      <c r="P27" s="70" t="s">
        <v>110</v>
      </c>
      <c r="Q27" s="70" t="s">
        <v>89</v>
      </c>
      <c r="R27" s="52"/>
      <c r="S27" s="52"/>
      <c r="T27" s="52"/>
      <c r="U27" s="52"/>
      <c r="V27" s="52"/>
      <c r="W27" s="43">
        <f>+R27+S27-T27+U27-V27</f>
        <v>0</v>
      </c>
      <c r="X27" s="52"/>
      <c r="Y27" s="52"/>
      <c r="Z27" s="43">
        <f>+X27-Y27</f>
        <v>0</v>
      </c>
      <c r="AA27" s="52"/>
      <c r="AB27" s="52"/>
      <c r="AC27" s="43">
        <f>+AA27-AB27</f>
        <v>0</v>
      </c>
      <c r="AD27" s="52"/>
      <c r="AE27" s="52"/>
      <c r="AF27" s="52"/>
      <c r="AG27" s="52"/>
      <c r="AH27" s="44">
        <f>+AF27-AG27</f>
        <v>0</v>
      </c>
      <c r="AJ27" s="35">
        <f>IF(R27&lt;W27,0,R27-W27)</f>
        <v>0</v>
      </c>
      <c r="AK27" s="36">
        <f>+R27+S27-T27+U27-V27-W27</f>
        <v>0</v>
      </c>
      <c r="AL27" s="37">
        <f>+S27+U27-T27-V27-W27+R27</f>
        <v>0</v>
      </c>
      <c r="AM27" s="36">
        <f>IF(AB27&gt;Y27,0,AB27-Y27)</f>
        <v>0</v>
      </c>
      <c r="AN27" s="36">
        <f>+AC27+AB27-AA27</f>
        <v>0</v>
      </c>
      <c r="AO27" s="36">
        <f>+AH27-AG27-AF27</f>
        <v>0</v>
      </c>
      <c r="AP27" s="28">
        <f>IF((AC27&gt;AH27),0,AH27-AC27)</f>
        <v>0</v>
      </c>
    </row>
    <row r="28" spans="1:42" ht="15" hidden="1">
      <c r="A28" s="22"/>
      <c r="B28" s="22"/>
      <c r="C28" s="22"/>
      <c r="D28" s="38"/>
      <c r="E28" s="39"/>
      <c r="F28" s="40"/>
      <c r="G28" s="54"/>
      <c r="H28" s="54"/>
      <c r="I28" s="54"/>
      <c r="J28" s="54"/>
      <c r="K28" s="54"/>
      <c r="L28" s="41"/>
      <c r="M28" s="55"/>
      <c r="N28" s="55"/>
      <c r="O28" s="55"/>
      <c r="P28" s="55"/>
      <c r="Q28" s="55"/>
      <c r="R28" s="41"/>
      <c r="S28" s="41"/>
      <c r="T28" s="41"/>
      <c r="U28" s="41"/>
      <c r="V28" s="41"/>
      <c r="W28" s="43"/>
      <c r="X28" s="41"/>
      <c r="Y28" s="41"/>
      <c r="Z28" s="43"/>
      <c r="AA28" s="41"/>
      <c r="AB28" s="41"/>
      <c r="AC28" s="43"/>
      <c r="AD28" s="41"/>
      <c r="AE28" s="41"/>
      <c r="AF28" s="41"/>
      <c r="AG28" s="41"/>
      <c r="AH28" s="44"/>
      <c r="AJ28" s="35"/>
      <c r="AK28" s="36"/>
      <c r="AL28" s="36"/>
      <c r="AM28" s="36"/>
      <c r="AN28" s="36"/>
      <c r="AO28" s="36"/>
      <c r="AP28" s="28"/>
    </row>
    <row r="29" spans="1:42" ht="15">
      <c r="A29" s="22"/>
      <c r="B29" s="22"/>
      <c r="C29" s="22"/>
      <c r="D29" s="38"/>
      <c r="E29" s="31" t="s">
        <v>119</v>
      </c>
      <c r="F29" s="72"/>
      <c r="G29" s="57"/>
      <c r="H29" s="57"/>
      <c r="I29" s="57"/>
      <c r="J29" s="57"/>
      <c r="K29" s="57"/>
      <c r="L29" s="58">
        <f>+L31</f>
        <v>3963475000</v>
      </c>
      <c r="M29" s="59"/>
      <c r="N29" s="59"/>
      <c r="O29" s="59"/>
      <c r="P29" s="59"/>
      <c r="Q29" s="59"/>
      <c r="R29" s="33">
        <f>+R31</f>
        <v>0</v>
      </c>
      <c r="S29" s="33">
        <f aca="true" t="shared" si="4" ref="S29:AH29">+S31</f>
        <v>0</v>
      </c>
      <c r="T29" s="33">
        <f t="shared" si="4"/>
        <v>0</v>
      </c>
      <c r="U29" s="33">
        <f t="shared" si="4"/>
        <v>0</v>
      </c>
      <c r="V29" s="33">
        <f t="shared" si="4"/>
        <v>0</v>
      </c>
      <c r="W29" s="33">
        <f t="shared" si="4"/>
        <v>0</v>
      </c>
      <c r="X29" s="33">
        <f t="shared" si="4"/>
        <v>0</v>
      </c>
      <c r="Y29" s="33">
        <f t="shared" si="4"/>
        <v>0</v>
      </c>
      <c r="Z29" s="33">
        <f t="shared" si="4"/>
        <v>0</v>
      </c>
      <c r="AA29" s="33">
        <f t="shared" si="4"/>
        <v>0</v>
      </c>
      <c r="AB29" s="33">
        <f t="shared" si="4"/>
        <v>0</v>
      </c>
      <c r="AC29" s="33">
        <f t="shared" si="4"/>
        <v>0</v>
      </c>
      <c r="AD29" s="33">
        <f t="shared" si="4"/>
        <v>0</v>
      </c>
      <c r="AE29" s="33">
        <f t="shared" si="4"/>
        <v>0</v>
      </c>
      <c r="AF29" s="33">
        <f t="shared" si="4"/>
        <v>0</v>
      </c>
      <c r="AG29" s="33">
        <f t="shared" si="4"/>
        <v>0</v>
      </c>
      <c r="AH29" s="34">
        <f t="shared" si="4"/>
        <v>0</v>
      </c>
      <c r="AJ29" s="35">
        <f>IF(R29&lt;W29,0,R29-W29)</f>
        <v>0</v>
      </c>
      <c r="AK29" s="36">
        <f>+R29+S29-T29+U29-V29-W29</f>
        <v>0</v>
      </c>
      <c r="AL29" s="37">
        <f>+S29+U29-T29-V29-W29+R29</f>
        <v>0</v>
      </c>
      <c r="AM29" s="36">
        <f>IF(AB29&gt;Y29,0,AB29-Y29)</f>
        <v>0</v>
      </c>
      <c r="AN29" s="36">
        <f>+AC29+AB29-AA29</f>
        <v>0</v>
      </c>
      <c r="AO29" s="36">
        <f>+AH29-AG29-AF29</f>
        <v>0</v>
      </c>
      <c r="AP29" s="28">
        <f>IF((AC29&gt;AH29),0,AH29-AC29)</f>
        <v>0</v>
      </c>
    </row>
    <row r="30" spans="1:42" ht="15">
      <c r="A30" s="22"/>
      <c r="B30" s="22"/>
      <c r="C30" s="22"/>
      <c r="D30" s="38"/>
      <c r="E30" s="73"/>
      <c r="F30" s="40"/>
      <c r="G30" s="54"/>
      <c r="H30" s="54"/>
      <c r="I30" s="54"/>
      <c r="J30" s="54"/>
      <c r="K30" s="54"/>
      <c r="L30" s="41"/>
      <c r="M30" s="55"/>
      <c r="N30" s="55"/>
      <c r="O30" s="55"/>
      <c r="P30" s="55"/>
      <c r="Q30" s="55"/>
      <c r="R30" s="43"/>
      <c r="S30" s="43"/>
      <c r="T30" s="43"/>
      <c r="U30" s="43"/>
      <c r="V30" s="43"/>
      <c r="W30" s="43"/>
      <c r="X30" s="43"/>
      <c r="Y30" s="43"/>
      <c r="Z30" s="43"/>
      <c r="AA30" s="43"/>
      <c r="AB30" s="43"/>
      <c r="AC30" s="43"/>
      <c r="AD30" s="43"/>
      <c r="AE30" s="43"/>
      <c r="AF30" s="43"/>
      <c r="AG30" s="43"/>
      <c r="AH30" s="44"/>
      <c r="AJ30" s="35"/>
      <c r="AK30" s="36"/>
      <c r="AL30" s="62"/>
      <c r="AM30" s="36"/>
      <c r="AN30" s="36"/>
      <c r="AO30" s="36"/>
      <c r="AP30" s="28"/>
    </row>
    <row r="31" spans="1:42" ht="30">
      <c r="A31" s="45" t="s">
        <v>80</v>
      </c>
      <c r="B31" s="45">
        <v>104</v>
      </c>
      <c r="C31" s="45" t="s">
        <v>120</v>
      </c>
      <c r="D31" s="46" t="s">
        <v>82</v>
      </c>
      <c r="E31" s="74" t="s">
        <v>121</v>
      </c>
      <c r="F31" s="68" t="s">
        <v>105</v>
      </c>
      <c r="G31" s="75" t="s">
        <v>122</v>
      </c>
      <c r="H31" s="75" t="s">
        <v>122</v>
      </c>
      <c r="I31" s="75" t="s">
        <v>122</v>
      </c>
      <c r="J31" s="75" t="s">
        <v>106</v>
      </c>
      <c r="K31" s="75">
        <v>60</v>
      </c>
      <c r="L31" s="41">
        <v>3963475000</v>
      </c>
      <c r="M31" s="69" t="s">
        <v>123</v>
      </c>
      <c r="N31" s="76" t="s">
        <v>124</v>
      </c>
      <c r="O31" s="76" t="s">
        <v>125</v>
      </c>
      <c r="P31" s="76" t="s">
        <v>126</v>
      </c>
      <c r="Q31" s="76" t="s">
        <v>127</v>
      </c>
      <c r="R31" s="52"/>
      <c r="S31" s="52"/>
      <c r="T31" s="52"/>
      <c r="U31" s="52"/>
      <c r="V31" s="52"/>
      <c r="W31" s="43">
        <f>+R31+S31-T31+U31-V31</f>
        <v>0</v>
      </c>
      <c r="X31" s="52"/>
      <c r="Y31" s="52"/>
      <c r="Z31" s="43">
        <f>+X31-Y31</f>
        <v>0</v>
      </c>
      <c r="AA31" s="52"/>
      <c r="AB31" s="52"/>
      <c r="AC31" s="43">
        <f>+AA31-AB31</f>
        <v>0</v>
      </c>
      <c r="AD31" s="52"/>
      <c r="AE31" s="52"/>
      <c r="AF31" s="52"/>
      <c r="AG31" s="52"/>
      <c r="AH31" s="44">
        <f>+AF31-AG31</f>
        <v>0</v>
      </c>
      <c r="AJ31" s="35">
        <f>IF(R31&lt;W31,0,R31-W31)</f>
        <v>0</v>
      </c>
      <c r="AK31" s="36">
        <f>+R31+S31-T31+U31-V31-W31</f>
        <v>0</v>
      </c>
      <c r="AL31" s="37">
        <f>+S31+U31-T31-V31-W31+R31</f>
        <v>0</v>
      </c>
      <c r="AM31" s="36">
        <f>IF(AB31&gt;Y31,0,AB31-Y31)</f>
        <v>0</v>
      </c>
      <c r="AN31" s="36">
        <f>+AC31+AB31-AA31</f>
        <v>0</v>
      </c>
      <c r="AO31" s="36">
        <f>+AH31-AG31-AF31</f>
        <v>0</v>
      </c>
      <c r="AP31" s="28">
        <f>IF((AC31&gt;AH31),0,AH31-AC31)</f>
        <v>0</v>
      </c>
    </row>
    <row r="32" spans="1:42" ht="15">
      <c r="A32" s="22"/>
      <c r="B32" s="22"/>
      <c r="C32" s="22"/>
      <c r="D32" s="38"/>
      <c r="E32" s="39"/>
      <c r="F32" s="40"/>
      <c r="G32" s="54"/>
      <c r="H32" s="54"/>
      <c r="I32" s="54"/>
      <c r="J32" s="54"/>
      <c r="K32" s="54"/>
      <c r="L32" s="41"/>
      <c r="M32" s="55"/>
      <c r="N32" s="55"/>
      <c r="O32" s="55"/>
      <c r="P32" s="55"/>
      <c r="Q32" s="55"/>
      <c r="R32" s="41"/>
      <c r="S32" s="41"/>
      <c r="T32" s="41"/>
      <c r="U32" s="41"/>
      <c r="V32" s="41"/>
      <c r="W32" s="43"/>
      <c r="X32" s="41"/>
      <c r="Y32" s="41"/>
      <c r="Z32" s="43"/>
      <c r="AA32" s="41"/>
      <c r="AB32" s="41"/>
      <c r="AC32" s="43"/>
      <c r="AD32" s="41"/>
      <c r="AE32" s="41"/>
      <c r="AF32" s="41"/>
      <c r="AG32" s="41"/>
      <c r="AH32" s="44"/>
      <c r="AJ32" s="35"/>
      <c r="AK32" s="36"/>
      <c r="AL32" s="62"/>
      <c r="AM32" s="36"/>
      <c r="AN32" s="36"/>
      <c r="AO32" s="36"/>
      <c r="AP32" s="28"/>
    </row>
    <row r="33" spans="1:42" ht="15">
      <c r="A33" s="29"/>
      <c r="B33" s="29"/>
      <c r="C33" s="29"/>
      <c r="D33" s="30"/>
      <c r="E33" s="31"/>
      <c r="F33" s="32" t="s">
        <v>128</v>
      </c>
      <c r="G33" s="65"/>
      <c r="H33" s="65"/>
      <c r="I33" s="65"/>
      <c r="J33" s="65"/>
      <c r="K33" s="65"/>
      <c r="L33" s="33">
        <f>+L16+L29</f>
        <v>7365537014</v>
      </c>
      <c r="M33" s="65"/>
      <c r="N33" s="65"/>
      <c r="O33" s="65"/>
      <c r="P33" s="65"/>
      <c r="Q33" s="65"/>
      <c r="R33" s="33">
        <f>+R29+R22+R16+R10</f>
        <v>0</v>
      </c>
      <c r="S33" s="33">
        <f aca="true" t="shared" si="5" ref="S33:AH33">+S29+S22+S16+S10</f>
        <v>0</v>
      </c>
      <c r="T33" s="33">
        <f t="shared" si="5"/>
        <v>0</v>
      </c>
      <c r="U33" s="33">
        <f t="shared" si="5"/>
        <v>0</v>
      </c>
      <c r="V33" s="33">
        <f t="shared" si="5"/>
        <v>0</v>
      </c>
      <c r="W33" s="33">
        <f t="shared" si="5"/>
        <v>0</v>
      </c>
      <c r="X33" s="33">
        <f t="shared" si="5"/>
        <v>0</v>
      </c>
      <c r="Y33" s="33">
        <f t="shared" si="5"/>
        <v>0</v>
      </c>
      <c r="Z33" s="33">
        <f t="shared" si="5"/>
        <v>0</v>
      </c>
      <c r="AA33" s="33">
        <f t="shared" si="5"/>
        <v>0</v>
      </c>
      <c r="AB33" s="33">
        <f t="shared" si="5"/>
        <v>0</v>
      </c>
      <c r="AC33" s="33">
        <f t="shared" si="5"/>
        <v>0</v>
      </c>
      <c r="AD33" s="33">
        <f t="shared" si="5"/>
        <v>0</v>
      </c>
      <c r="AE33" s="33">
        <f t="shared" si="5"/>
        <v>0</v>
      </c>
      <c r="AF33" s="33">
        <f t="shared" si="5"/>
        <v>0</v>
      </c>
      <c r="AG33" s="33">
        <f t="shared" si="5"/>
        <v>0</v>
      </c>
      <c r="AH33" s="34">
        <f t="shared" si="5"/>
        <v>0</v>
      </c>
      <c r="AJ33" s="35">
        <f>IF(R33&lt;W33,0,R33-W33)</f>
        <v>0</v>
      </c>
      <c r="AK33" s="36">
        <f>+R33+S33-T33+U33-V33-W33</f>
        <v>0</v>
      </c>
      <c r="AL33" s="37">
        <f>+S33+U33-T33-V33-W33+R33</f>
        <v>0</v>
      </c>
      <c r="AM33" s="36">
        <f>IF(AB33&gt;Y33,0,AB33-Y33)</f>
        <v>0</v>
      </c>
      <c r="AN33" s="36">
        <f>+AC33+AB33-AA33</f>
        <v>0</v>
      </c>
      <c r="AO33" s="36">
        <f>+AH33-AG33-AF33</f>
        <v>0</v>
      </c>
      <c r="AP33" s="28">
        <f>IF((AC33&gt;AH33),0,AH33-AC33)</f>
        <v>0</v>
      </c>
    </row>
    <row r="34" spans="5:42" ht="15">
      <c r="E34" s="77" t="s">
        <v>129</v>
      </c>
      <c r="F34" s="77"/>
      <c r="G34" s="77"/>
      <c r="H34" s="77"/>
      <c r="I34" s="77"/>
      <c r="J34" s="77"/>
      <c r="K34" s="77"/>
      <c r="L34" s="77"/>
      <c r="M34" s="77"/>
      <c r="N34" s="77"/>
      <c r="O34" s="77"/>
      <c r="P34" s="77"/>
      <c r="Q34" s="77"/>
      <c r="R34" s="78"/>
      <c r="S34" s="78"/>
      <c r="T34" s="78"/>
      <c r="W34" s="78"/>
      <c r="X34" s="78"/>
      <c r="Y34" s="78"/>
      <c r="Z34" s="78"/>
      <c r="AA34" s="78"/>
      <c r="AB34" s="78"/>
      <c r="AC34" s="78"/>
      <c r="AD34" s="78"/>
      <c r="AE34" s="78"/>
      <c r="AF34" s="78"/>
      <c r="AG34" s="78"/>
      <c r="AH34" s="78"/>
      <c r="AJ34" s="79"/>
      <c r="AK34" s="79"/>
      <c r="AL34" s="79"/>
      <c r="AM34" s="79"/>
      <c r="AN34" s="79"/>
      <c r="AO34" s="79"/>
      <c r="AP34" s="79"/>
    </row>
    <row r="35" ht="15">
      <c r="E35" s="80"/>
    </row>
    <row r="36" spans="5:17" ht="15">
      <c r="E36" s="80"/>
      <c r="G36" s="81"/>
      <c r="H36" s="81"/>
      <c r="I36" s="81"/>
      <c r="J36" s="81"/>
      <c r="K36" s="81"/>
      <c r="L36" s="82"/>
      <c r="M36" s="83"/>
      <c r="N36" s="83"/>
      <c r="O36" s="83"/>
      <c r="P36" s="83"/>
      <c r="Q36" s="83"/>
    </row>
    <row r="37" ht="15">
      <c r="E37" s="80"/>
    </row>
    <row r="38" ht="15">
      <c r="E38" s="80"/>
    </row>
    <row r="39" spans="5:6" s="84" customFormat="1" ht="15">
      <c r="E39" s="84" t="s">
        <v>130</v>
      </c>
      <c r="F39" s="85"/>
    </row>
    <row r="40" spans="5:6" s="84" customFormat="1" ht="45">
      <c r="E40" s="86" t="s">
        <v>131</v>
      </c>
      <c r="F40" s="85"/>
    </row>
    <row r="41" ht="15">
      <c r="F41" s="80"/>
    </row>
    <row r="43" ht="15">
      <c r="E43" s="87" t="s">
        <v>132</v>
      </c>
    </row>
    <row r="44" ht="15">
      <c r="E44" t="s">
        <v>133</v>
      </c>
    </row>
    <row r="45" ht="15">
      <c r="E45" t="s">
        <v>134</v>
      </c>
    </row>
    <row r="46" ht="15">
      <c r="E46" t="s">
        <v>135</v>
      </c>
    </row>
    <row r="47" ht="15">
      <c r="E47" t="s">
        <v>136</v>
      </c>
    </row>
    <row r="48" ht="15">
      <c r="E48" t="s">
        <v>137</v>
      </c>
    </row>
    <row r="49" ht="15">
      <c r="E49" t="s">
        <v>138</v>
      </c>
    </row>
    <row r="50" ht="15">
      <c r="E50" t="s">
        <v>139</v>
      </c>
    </row>
    <row r="51" ht="15">
      <c r="E51" s="84" t="s">
        <v>140</v>
      </c>
    </row>
    <row r="52" ht="15">
      <c r="E52" t="s">
        <v>141</v>
      </c>
    </row>
    <row r="53" ht="15">
      <c r="E53" t="s">
        <v>142</v>
      </c>
    </row>
    <row r="54" ht="15">
      <c r="E54" t="s">
        <v>143</v>
      </c>
    </row>
    <row r="55" ht="15">
      <c r="E55" t="s">
        <v>144</v>
      </c>
    </row>
    <row r="56" ht="15">
      <c r="E56" t="s">
        <v>145</v>
      </c>
    </row>
    <row r="57" ht="15">
      <c r="E57" t="s">
        <v>146</v>
      </c>
    </row>
    <row r="58" ht="15">
      <c r="E58" t="s">
        <v>147</v>
      </c>
    </row>
    <row r="59" ht="15">
      <c r="E59" t="s">
        <v>148</v>
      </c>
    </row>
    <row r="60" ht="15">
      <c r="E60" t="s">
        <v>149</v>
      </c>
    </row>
    <row r="61" ht="15">
      <c r="E61" t="s">
        <v>150</v>
      </c>
    </row>
    <row r="62" ht="15">
      <c r="E62" t="s">
        <v>151</v>
      </c>
    </row>
    <row r="63" ht="15">
      <c r="E63" t="s">
        <v>152</v>
      </c>
    </row>
    <row r="64" ht="15">
      <c r="E64" t="s">
        <v>153</v>
      </c>
    </row>
    <row r="65" ht="15">
      <c r="E65" s="84" t="s">
        <v>154</v>
      </c>
    </row>
    <row r="66" ht="15">
      <c r="E66" t="s">
        <v>155</v>
      </c>
    </row>
    <row r="67" ht="15">
      <c r="E67" t="s">
        <v>156</v>
      </c>
    </row>
    <row r="68" ht="15">
      <c r="E68" s="84" t="s">
        <v>157</v>
      </c>
    </row>
    <row r="69" ht="15">
      <c r="E69" t="s">
        <v>158</v>
      </c>
    </row>
    <row r="70" ht="15">
      <c r="E70" t="s">
        <v>159</v>
      </c>
    </row>
    <row r="71" ht="15">
      <c r="E71" t="s">
        <v>160</v>
      </c>
    </row>
    <row r="72" ht="15">
      <c r="E72" t="s">
        <v>161</v>
      </c>
    </row>
    <row r="73" ht="15">
      <c r="E73" s="84" t="s">
        <v>162</v>
      </c>
    </row>
    <row r="74" ht="15">
      <c r="E74" t="s">
        <v>163</v>
      </c>
    </row>
    <row r="75" ht="21" customHeight="1">
      <c r="E75" t="s">
        <v>164</v>
      </c>
    </row>
    <row r="76" ht="15">
      <c r="E76" s="84" t="s">
        <v>165</v>
      </c>
    </row>
  </sheetData>
  <sheetProtection password="CADA" sheet="1" formatColumns="0"/>
  <autoFilter ref="A7:AP34"/>
  <conditionalFormatting sqref="R22">
    <cfRule type="expression" priority="20" dxfId="5" stopIfTrue="1">
      <formula>$R$22=0</formula>
    </cfRule>
    <cfRule type="expression" priority="21" dxfId="0" stopIfTrue="1">
      <formula>$R$22&gt;$L$22</formula>
    </cfRule>
    <cfRule type="expression" priority="22" dxfId="1" stopIfTrue="1">
      <formula>$R$22&lt;$L$22</formula>
    </cfRule>
  </conditionalFormatting>
  <conditionalFormatting sqref="R16">
    <cfRule type="expression" priority="17" dxfId="5" stopIfTrue="1">
      <formula>$R$16=0</formula>
    </cfRule>
    <cfRule type="expression" priority="18" dxfId="0" stopIfTrue="1">
      <formula>$R$16&gt;$L$16</formula>
    </cfRule>
    <cfRule type="expression" priority="19" dxfId="1" stopIfTrue="1">
      <formula>$R$16&lt;$L$16</formula>
    </cfRule>
  </conditionalFormatting>
  <conditionalFormatting sqref="U35:V35">
    <cfRule type="expression" priority="16" dxfId="0" stopIfTrue="1">
      <formula>$U$33&lt;&gt;$V$33</formula>
    </cfRule>
  </conditionalFormatting>
  <conditionalFormatting sqref="R21">
    <cfRule type="expression" priority="13" dxfId="5" stopIfTrue="1">
      <formula>$R$21=0</formula>
    </cfRule>
    <cfRule type="expression" priority="14" dxfId="0" stopIfTrue="1">
      <formula>$R$21&gt;$L$21</formula>
    </cfRule>
    <cfRule type="expression" priority="15" dxfId="1" stopIfTrue="1">
      <formula>$R$21&lt;$L$21</formula>
    </cfRule>
  </conditionalFormatting>
  <conditionalFormatting sqref="R10">
    <cfRule type="expression" priority="10" dxfId="5" stopIfTrue="1">
      <formula>$R$10=0</formula>
    </cfRule>
    <cfRule type="expression" priority="11" dxfId="0" stopIfTrue="1">
      <formula>$R$10&gt;$L$10</formula>
    </cfRule>
    <cfRule type="expression" priority="12" dxfId="1" stopIfTrue="1">
      <formula>$R$10&lt;$L$10</formula>
    </cfRule>
  </conditionalFormatting>
  <conditionalFormatting sqref="R22">
    <cfRule type="expression" priority="7" dxfId="5" stopIfTrue="1">
      <formula>$R$22=0</formula>
    </cfRule>
    <cfRule type="expression" priority="8" dxfId="0" stopIfTrue="1">
      <formula>$R$22&gt;$L$22</formula>
    </cfRule>
    <cfRule type="expression" priority="9" dxfId="1" stopIfTrue="1">
      <formula>$R$22&lt;$L$22</formula>
    </cfRule>
  </conditionalFormatting>
  <conditionalFormatting sqref="R10">
    <cfRule type="expression" priority="4" dxfId="5" stopIfTrue="1">
      <formula>$R$10=0</formula>
    </cfRule>
    <cfRule type="expression" priority="5" dxfId="0" stopIfTrue="1">
      <formula>$R$10&gt;$L$10</formula>
    </cfRule>
    <cfRule type="expression" priority="6" dxfId="1" stopIfTrue="1">
      <formula>$R$10&lt;$L$10</formula>
    </cfRule>
  </conditionalFormatting>
  <conditionalFormatting sqref="R29">
    <cfRule type="expression" priority="1" dxfId="2" stopIfTrue="1">
      <formula>$R$29=0</formula>
    </cfRule>
    <cfRule type="expression" priority="2" dxfId="1" stopIfTrue="1">
      <formula>$R$29&lt;$L$29</formula>
    </cfRule>
    <cfRule type="expression" priority="3" dxfId="0" stopIfTrue="1">
      <formula>$R$29&gt;$L$29</formula>
    </cfRule>
  </conditionalFormatting>
  <printOptions/>
  <pageMargins left="0.984251968503937" right="0.1968503937007874" top="0.3937007874015748" bottom="0.3937007874015748" header="0.31496062992125984" footer="0.31496062992125984"/>
  <pageSetup fitToHeight="2" fitToWidth="2" horizontalDpi="600" verticalDpi="600" orientation="landscape" paperSize="120"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pramirez</dc:creator>
  <cp:keywords/>
  <dc:description/>
  <cp:lastModifiedBy>Jeanet Constanza Saenz Gonzalez</cp:lastModifiedBy>
  <dcterms:created xsi:type="dcterms:W3CDTF">2012-04-11T22:03:26Z</dcterms:created>
  <dcterms:modified xsi:type="dcterms:W3CDTF">2013-12-02T16:20:05Z</dcterms:modified>
  <cp:category/>
  <cp:version/>
  <cp:contentType/>
  <cp:contentStatus/>
</cp:coreProperties>
</file>