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8795" windowHeight="10740" activeTab="0"/>
  </bookViews>
  <sheets>
    <sheet name="F 119" sheetId="1" r:id="rId1"/>
  </sheets>
  <externalReferences>
    <externalReference r:id="rId4"/>
  </externalReferences>
  <definedNames>
    <definedName name="_xlnm._FilterDatabase" localSheetId="0" hidden="1">'F 119'!$A$7:$AP$45</definedName>
    <definedName name="A">#REF!</definedName>
    <definedName name="Entidades">#REF!</definedName>
    <definedName name="Z_0657745B_FA29_48CE_AF50_C3DD89E2C6A4_.wvu.Cols" localSheetId="0" hidden="1">'F 119'!$A:$D,'F 119'!$M:$Q</definedName>
    <definedName name="Z_0657745B_FA29_48CE_AF50_C3DD89E2C6A4_.wvu.FilterData" localSheetId="0" hidden="1">'F 119'!$A$7:$AP$45</definedName>
    <definedName name="Z_0657745B_FA29_48CE_AF50_C3DD89E2C6A4_.wvu.Rows" localSheetId="0" hidden="1">'F 119'!$63:$67</definedName>
  </definedNames>
  <calcPr fullCalcOnLoad="1"/>
</workbook>
</file>

<file path=xl/sharedStrings.xml><?xml version="1.0" encoding="utf-8"?>
<sst xmlns="http://schemas.openxmlformats.org/spreadsheetml/2006/main" count="357" uniqueCount="179">
  <si>
    <t xml:space="preserve">ENTIDAD: </t>
  </si>
  <si>
    <t>119 SECRETARÍA DISTRITAL DE CUTURA, RECREACIÓN Y DEPORTE</t>
  </si>
  <si>
    <t>VIGENCIA:</t>
  </si>
  <si>
    <t>EJECUCIÓN:</t>
  </si>
  <si>
    <t xml:space="preserve">ACUMULADA A 31 DE MARZO DE 2012  (VIGENCIAS FUTURAS INCORPORADAS EN LA VIGENCIA 2012) </t>
  </si>
  <si>
    <t>CUADRE</t>
  </si>
  <si>
    <t>Homologo Contraloría General de la República para el CHIP</t>
  </si>
  <si>
    <t>$ Corrientes</t>
  </si>
  <si>
    <t>GR</t>
  </si>
  <si>
    <t>ENT</t>
  </si>
  <si>
    <t>T G</t>
  </si>
  <si>
    <t>R TRANSF</t>
  </si>
  <si>
    <t>Rubro Presupuestal</t>
  </si>
  <si>
    <t>Descripción Rubro</t>
  </si>
  <si>
    <t>Tipo de Gasto</t>
  </si>
  <si>
    <t>Componente de Gasto</t>
  </si>
  <si>
    <t>Concepto de Gasto</t>
  </si>
  <si>
    <t>Código Fuente</t>
  </si>
  <si>
    <t>Detalle Fuente</t>
  </si>
  <si>
    <t>Vigencia Futura para 2012</t>
  </si>
  <si>
    <t>Código Cta. CGR</t>
  </si>
  <si>
    <t>Cód. Reg.  CGR</t>
  </si>
  <si>
    <t>Cód. OEI CGR</t>
  </si>
  <si>
    <t>Cód. Destinación CGR</t>
  </si>
  <si>
    <t>Cód. Finalidad CGR</t>
  </si>
  <si>
    <t>Apropiación Inicial</t>
  </si>
  <si>
    <t>Adiciones</t>
  </si>
  <si>
    <t>Reducciones</t>
  </si>
  <si>
    <t>Créditos</t>
  </si>
  <si>
    <t>Contracréditos</t>
  </si>
  <si>
    <t>Apropiación Disponible</t>
  </si>
  <si>
    <t>CDP</t>
  </si>
  <si>
    <t>Reversión CDP</t>
  </si>
  <si>
    <t>CDP
Netos</t>
  </si>
  <si>
    <t>Compromisos</t>
  </si>
  <si>
    <t>Reversión de Compromisos</t>
  </si>
  <si>
    <t>Compromisos
Netos</t>
  </si>
  <si>
    <t>Giros</t>
  </si>
  <si>
    <t>Reversión de Giros</t>
  </si>
  <si>
    <t>Pagos</t>
  </si>
  <si>
    <t>Anulación de Pagos</t>
  </si>
  <si>
    <t>Pagos Netos</t>
  </si>
  <si>
    <t>PRUEBA V.F. 
V.F. - PPTO DISP</t>
  </si>
  <si>
    <t>PRUEBA DISPONIBLE</t>
  </si>
  <si>
    <t>PRUEBA</t>
  </si>
  <si>
    <t>PRUEBA CDP</t>
  </si>
  <si>
    <t>PRUEBA COMPROMISOS</t>
  </si>
  <si>
    <t>PRUEBA PAGOS</t>
  </si>
  <si>
    <t>PRUEBA 
PAGOS VS COMPROMISOS</t>
  </si>
  <si>
    <t>(1)</t>
  </si>
  <si>
    <t>(2)</t>
  </si>
  <si>
    <t>(3)</t>
  </si>
  <si>
    <t>(4)</t>
  </si>
  <si>
    <t>(5)</t>
  </si>
  <si>
    <t>(6)</t>
  </si>
  <si>
    <t>(7)</t>
  </si>
  <si>
    <t>(8)</t>
  </si>
  <si>
    <t>(9)</t>
  </si>
  <si>
    <t>(10)</t>
  </si>
  <si>
    <t>(11)</t>
  </si>
  <si>
    <t>(12)</t>
  </si>
  <si>
    <t>(13)</t>
  </si>
  <si>
    <t>(14)</t>
  </si>
  <si>
    <t>(15)</t>
  </si>
  <si>
    <t>(16)</t>
  </si>
  <si>
    <t>(17)</t>
  </si>
  <si>
    <t>(18)</t>
  </si>
  <si>
    <r>
      <t>(19)</t>
    </r>
    <r>
      <rPr>
        <sz val="8"/>
        <color indexed="8"/>
        <rFont val="Calibri"/>
        <family val="2"/>
      </rPr>
      <t>=(14)-(15)+(16)-(17)+(18)</t>
    </r>
  </si>
  <si>
    <t>(20)</t>
  </si>
  <si>
    <t>(21)</t>
  </si>
  <si>
    <t>(22= 20-21)</t>
  </si>
  <si>
    <t>(23)</t>
  </si>
  <si>
    <t>(24)</t>
  </si>
  <si>
    <t>(25= 23-24)</t>
  </si>
  <si>
    <t>(26)</t>
  </si>
  <si>
    <t>(27)</t>
  </si>
  <si>
    <t>(28)</t>
  </si>
  <si>
    <t>(29)</t>
  </si>
  <si>
    <t>(30= 28-29)</t>
  </si>
  <si>
    <t>V. F. EN FUNCIONAMIENTO</t>
  </si>
  <si>
    <t>AC</t>
  </si>
  <si>
    <t>F</t>
  </si>
  <si>
    <t>NA</t>
  </si>
  <si>
    <t>3-1-2-01-03</t>
  </si>
  <si>
    <t>Combustibles, Lubricantes y Llantas</t>
  </si>
  <si>
    <t>2.1.02.02.98</t>
  </si>
  <si>
    <t>10</t>
  </si>
  <si>
    <t>001</t>
  </si>
  <si>
    <t>106</t>
  </si>
  <si>
    <t>7013398</t>
  </si>
  <si>
    <t>3-1-2-02-03</t>
  </si>
  <si>
    <t>Gastos de Transporte y Comunicación</t>
  </si>
  <si>
    <t>2.1.02.02.05</t>
  </si>
  <si>
    <t>3-1-2-02-04</t>
  </si>
  <si>
    <t>Impresos y  Publicaciones</t>
  </si>
  <si>
    <t>2.1.02.02.13</t>
  </si>
  <si>
    <t>7013301</t>
  </si>
  <si>
    <t>3-1-2-02-05-01</t>
  </si>
  <si>
    <t>Mantenimiento Entidad</t>
  </si>
  <si>
    <t>2.1.02.02.15</t>
  </si>
  <si>
    <t>V. F. RESERVAS DE FUNCIONAMIENTO</t>
  </si>
  <si>
    <t>RF</t>
  </si>
  <si>
    <t>3-1-6-02-01-03</t>
  </si>
  <si>
    <t>A</t>
  </si>
  <si>
    <t>3-1-6-02-02-03</t>
  </si>
  <si>
    <t>3-1-6-02-02-04</t>
  </si>
  <si>
    <t>3-1-6-02-02-05-0001</t>
  </si>
  <si>
    <t>V. F. INVERSIÓN DIRECTA</t>
  </si>
  <si>
    <t>TOTAL PROYECTO 0472</t>
  </si>
  <si>
    <t>I</t>
  </si>
  <si>
    <t>3-3-1-13-02-27-0472</t>
  </si>
  <si>
    <t>Construcción de escenarios y territorios culturales adecuados y próximos para la diversidad y la convivencia</t>
  </si>
  <si>
    <t>01</t>
  </si>
  <si>
    <t>0107</t>
  </si>
  <si>
    <t>2.3.01.01.01.39</t>
  </si>
  <si>
    <t>11</t>
  </si>
  <si>
    <t>042</t>
  </si>
  <si>
    <t>048</t>
  </si>
  <si>
    <t>7082</t>
  </si>
  <si>
    <t>03</t>
  </si>
  <si>
    <t>04</t>
  </si>
  <si>
    <t>0100</t>
  </si>
  <si>
    <t>02</t>
  </si>
  <si>
    <t>2.3.03.03.11.03</t>
  </si>
  <si>
    <t>TOTAL PROYECTO 0486</t>
  </si>
  <si>
    <t>3-3-1-13-03-34-0486</t>
  </si>
  <si>
    <t>Apropiación de la cultura científica para todos y todas</t>
  </si>
  <si>
    <t>0073</t>
  </si>
  <si>
    <t>2.3.02.01.01.03</t>
  </si>
  <si>
    <t>003</t>
  </si>
  <si>
    <t>0066</t>
  </si>
  <si>
    <t>0099</t>
  </si>
  <si>
    <t>2.3.03.03.01.03</t>
  </si>
  <si>
    <t>V. F. RESERVAS DE INVERSIÓN</t>
  </si>
  <si>
    <t>RI</t>
  </si>
  <si>
    <t>3-3-7-13-02-27-0472</t>
  </si>
  <si>
    <t>0</t>
  </si>
  <si>
    <t>2.3.95</t>
  </si>
  <si>
    <t>3-3-7-13-03-34-0486</t>
  </si>
  <si>
    <t>030</t>
  </si>
  <si>
    <t>7097</t>
  </si>
  <si>
    <t xml:space="preserve">TOTAL VIGENCIA FUTURAS </t>
  </si>
  <si>
    <r>
      <t>Nota:</t>
    </r>
    <r>
      <rPr>
        <sz val="11"/>
        <color theme="1"/>
        <rFont val="Calibri"/>
        <family val="2"/>
      </rPr>
      <t xml:space="preserve"> En la Inversión solamente se deben diligenciar los valores de la ejecución que coincidan con las columnas: rubro presupuestal(1), tipo de gasto(3), componente de gasto(4), concepto de gasto(5) y fuente de financiación(7); que corresponda a la Vigencia Futura.</t>
    </r>
  </si>
  <si>
    <t>Firma:</t>
  </si>
  <si>
    <t>Nombre Responsable de Presupuesto:</t>
  </si>
  <si>
    <t>DESCRIPCIÓN DE LAS COLUMNAS</t>
  </si>
  <si>
    <r>
      <t>(1) Rubro Presupuestal:</t>
    </r>
    <r>
      <rPr>
        <sz val="11"/>
        <color theme="1"/>
        <rFont val="Calibri"/>
        <family val="2"/>
      </rPr>
      <t xml:space="preserve"> Código presupuestal correspondiente al Plan de Cuentas del Distrito Capital.</t>
    </r>
  </si>
  <si>
    <r>
      <t xml:space="preserve">(2) Descripción Rubro: </t>
    </r>
    <r>
      <rPr>
        <sz val="11"/>
        <color theme="1"/>
        <rFont val="Calibri"/>
        <family val="2"/>
      </rPr>
      <t>Nombre de cada uno de los rubros de gastos e inversiones, asociado al rubro presupuestal.</t>
    </r>
  </si>
  <si>
    <r>
      <t xml:space="preserve">(3) Tipo de Gasto: </t>
    </r>
    <r>
      <rPr>
        <sz val="11"/>
        <color theme="1"/>
        <rFont val="Calibri"/>
        <family val="2"/>
      </rPr>
      <t xml:space="preserve">Aplica solamente para inversión y hace referencia al tipo de acción que realizan las entidades </t>
    </r>
    <r>
      <rPr>
        <sz val="11"/>
        <color indexed="10"/>
        <rFont val="Calibri"/>
        <family val="2"/>
      </rPr>
      <t>(código especificado en PREDIS no se debe cambiar)</t>
    </r>
  </si>
  <si>
    <r>
      <t>(4) Componente de Gasto:</t>
    </r>
    <r>
      <rPr>
        <sz val="11"/>
        <color theme="1"/>
        <rFont val="Calibri"/>
        <family val="2"/>
      </rPr>
      <t xml:space="preserve"> Aplica solamente para inversión e indican la acción específica </t>
    </r>
    <r>
      <rPr>
        <sz val="11"/>
        <color indexed="10"/>
        <rFont val="Calibri"/>
        <family val="2"/>
      </rPr>
      <t>(código especificado en PREDIS no se debe cambiar)</t>
    </r>
  </si>
  <si>
    <r>
      <t xml:space="preserve">(5) Concepto de Gasto: </t>
    </r>
    <r>
      <rPr>
        <sz val="11"/>
        <color theme="1"/>
        <rFont val="Calibri"/>
        <family val="2"/>
      </rPr>
      <t xml:space="preserve">Aplica solamente para inversión e indican las actividades propias del proyecto consistentes con su misión </t>
    </r>
    <r>
      <rPr>
        <sz val="11"/>
        <color indexed="10"/>
        <rFont val="Calibri"/>
        <family val="2"/>
      </rPr>
      <t>(código especificado en PREDIS no se debe cambiar)</t>
    </r>
  </si>
  <si>
    <r>
      <t>(6) Código Fuente:</t>
    </r>
    <r>
      <rPr>
        <sz val="11"/>
        <color theme="1"/>
        <rFont val="Calibri"/>
        <family val="2"/>
      </rPr>
      <t xml:space="preserve"> Código clasificatorio de las fuentes de financiación según corresponda, Recursos Distrito, Transferencias Nación o Recursos Administrados </t>
    </r>
    <r>
      <rPr>
        <sz val="11"/>
        <color indexed="10"/>
        <rFont val="Calibri"/>
        <family val="2"/>
      </rPr>
      <t>(código especificado en PREDIS no se debe cambiar)</t>
    </r>
  </si>
  <si>
    <r>
      <t xml:space="preserve">(7) Detalle Fuente: </t>
    </r>
    <r>
      <rPr>
        <sz val="11"/>
        <color theme="1"/>
        <rFont val="Calibri"/>
        <family val="2"/>
      </rPr>
      <t xml:space="preserve">Código de la fuente de financiación específica de cada rubro presupuestal </t>
    </r>
    <r>
      <rPr>
        <sz val="11"/>
        <color indexed="10"/>
        <rFont val="Calibri"/>
        <family val="2"/>
      </rPr>
      <t>(código especificado en PREDIS no se debe cambiar)</t>
    </r>
  </si>
  <si>
    <r>
      <t xml:space="preserve">(8) Vigencia Futura para el 2012 </t>
    </r>
    <r>
      <rPr>
        <sz val="11"/>
        <color indexed="10"/>
        <rFont val="Calibri"/>
        <family val="2"/>
      </rPr>
      <t>(Información suministrada por la Entidad a 31 de Diciembre de 2011</t>
    </r>
    <r>
      <rPr>
        <b/>
        <sz val="11"/>
        <color indexed="8"/>
        <rFont val="Calibri"/>
        <family val="2"/>
      </rPr>
      <t>)</t>
    </r>
  </si>
  <si>
    <r>
      <t>(9) Código Cta. CGR:</t>
    </r>
    <r>
      <rPr>
        <sz val="11"/>
        <color theme="1"/>
        <rFont val="Calibri"/>
        <family val="2"/>
      </rPr>
      <t xml:space="preserve"> Código presupuestal Contraloría General de la República - CGR</t>
    </r>
    <r>
      <rPr>
        <sz val="11"/>
        <color indexed="10"/>
        <rFont val="Calibri"/>
        <family val="2"/>
      </rPr>
      <t xml:space="preserve"> (código especificado en PREDIS no se debe cambiar)</t>
    </r>
  </si>
  <si>
    <r>
      <t xml:space="preserve">(10) Cód. Reg.  CGR: </t>
    </r>
    <r>
      <rPr>
        <sz val="11"/>
        <color theme="1"/>
        <rFont val="Calibri"/>
        <family val="2"/>
      </rPr>
      <t xml:space="preserve">Código del recurso presupuestal, solicitado por la CGR </t>
    </r>
    <r>
      <rPr>
        <sz val="11"/>
        <color indexed="10"/>
        <rFont val="Calibri"/>
        <family val="2"/>
      </rPr>
      <t>(código especificado en PREDIS no se debe cambiar)</t>
    </r>
  </si>
  <si>
    <r>
      <t xml:space="preserve">(11) Cód. OEI CGR: </t>
    </r>
    <r>
      <rPr>
        <sz val="11"/>
        <color theme="1"/>
        <rFont val="Calibri"/>
        <family val="2"/>
      </rPr>
      <t xml:space="preserve">Código del origen específico del ingreso, solicitado por la CGR </t>
    </r>
    <r>
      <rPr>
        <sz val="11"/>
        <color indexed="10"/>
        <rFont val="Calibri"/>
        <family val="2"/>
      </rPr>
      <t>(código especificado en PREDIS no se debe cambiar)</t>
    </r>
  </si>
  <si>
    <r>
      <t>(12) Cód. Destinación CGR:</t>
    </r>
    <r>
      <rPr>
        <sz val="11"/>
        <color theme="1"/>
        <rFont val="Calibri"/>
        <family val="2"/>
      </rPr>
      <t xml:space="preserve"> Código de destinación del ingreso, solicitado por la CGR </t>
    </r>
    <r>
      <rPr>
        <sz val="11"/>
        <color indexed="10"/>
        <rFont val="Calibri"/>
        <family val="2"/>
      </rPr>
      <t>(código especificado en PREDIS no se debe cambiar)</t>
    </r>
  </si>
  <si>
    <r>
      <t xml:space="preserve">(13) Cód. Finalidad CGR: </t>
    </r>
    <r>
      <rPr>
        <sz val="11"/>
        <color theme="1"/>
        <rFont val="Calibri"/>
        <family val="2"/>
      </rPr>
      <t xml:space="preserve">Código de finalidad del gasto, solicitado por la CGR, y hace referencia a la identificación de las erogaciones por funciones de gobierno </t>
    </r>
    <r>
      <rPr>
        <sz val="11"/>
        <color indexed="10"/>
        <rFont val="Calibri"/>
        <family val="2"/>
      </rPr>
      <t>(código especificado en PREDIS no se debe cambiar)</t>
    </r>
  </si>
  <si>
    <r>
      <t>(14) Apropiación Inicial:</t>
    </r>
    <r>
      <rPr>
        <sz val="11"/>
        <color theme="1"/>
        <rFont val="Calibri"/>
        <family val="2"/>
      </rPr>
      <t xml:space="preserve"> Valor de la Apropiación Inicial de Gastos de la vigencia en pesos y sin decimales.</t>
    </r>
  </si>
  <si>
    <r>
      <t xml:space="preserve">(15) Adiciones: </t>
    </r>
    <r>
      <rPr>
        <sz val="11"/>
        <color theme="1"/>
        <rFont val="Calibri"/>
        <family val="2"/>
      </rPr>
      <t>Valor acumulado de las adiciones efectuadas hasta la fecha de corte que se esté diligenciando en pesos y sin decimales</t>
    </r>
  </si>
  <si>
    <r>
      <t xml:space="preserve">(16) Reducciones: </t>
    </r>
    <r>
      <rPr>
        <sz val="11"/>
        <color theme="1"/>
        <rFont val="Calibri"/>
        <family val="2"/>
      </rPr>
      <t>Valor acumulado de las reducciones efectuadas hasta la fecha de corte que se esté diligenciando en pesos y sin decimales. No se debe registrar el signo menos (-) que trae el valor.</t>
    </r>
  </si>
  <si>
    <r>
      <t xml:space="preserve">(17) Créditos: </t>
    </r>
    <r>
      <rPr>
        <sz val="11"/>
        <color theme="1"/>
        <rFont val="Calibri"/>
        <family val="2"/>
      </rPr>
      <t>Valor acumulado de los traslados (créditos) efectuados hasta la fecha de corte que se esté diligenciando en pesos y sin decimales</t>
    </r>
  </si>
  <si>
    <r>
      <t>(18) Contracréditos:</t>
    </r>
    <r>
      <rPr>
        <sz val="11"/>
        <color theme="1"/>
        <rFont val="Calibri"/>
        <family val="2"/>
      </rPr>
      <t xml:space="preserve"> Valor acumulado de los traslados (contracréditos) efectuados hasta la fecha de corte que se esté diligenciando en pesos y sin decimales. No se debe registrar el signo menos (-) que trae el valor.</t>
    </r>
  </si>
  <si>
    <r>
      <t xml:space="preserve">(19) Apropiación Disponible: </t>
    </r>
    <r>
      <rPr>
        <sz val="11"/>
        <color theme="1"/>
        <rFont val="Calibri"/>
        <family val="2"/>
      </rPr>
      <t>Valor resultante de la suma de la apropiación inicial y las modificaciones presupuestales</t>
    </r>
  </si>
  <si>
    <r>
      <t>(20) CDP:</t>
    </r>
    <r>
      <rPr>
        <sz val="11"/>
        <color theme="1"/>
        <rFont val="Calibri"/>
        <family val="2"/>
      </rPr>
      <t xml:space="preserve"> Valor acumulado de los Certificados de Disponibilidad Presupuestal -CDPs- expedidos hasta la fecha de corte que se esté diligenciando en pesos y sin decimales</t>
    </r>
  </si>
  <si>
    <r>
      <t xml:space="preserve">(21) Reversión CDP: </t>
    </r>
    <r>
      <rPr>
        <sz val="11"/>
        <color theme="1"/>
        <rFont val="Calibri"/>
        <family val="2"/>
      </rPr>
      <t>Valor acumulado de las reversiones de Certificados de Disponibilidad Presupuestal -CDPs- registradas hasta la fecha de corte que se esté diligenciando en pesos y sin decimales.</t>
    </r>
  </si>
  <si>
    <r>
      <t xml:space="preserve">(22) CDP NETOS: </t>
    </r>
    <r>
      <rPr>
        <sz val="11"/>
        <color indexed="10"/>
        <rFont val="Calibri"/>
        <family val="2"/>
      </rPr>
      <t>(Valor CDP - Reversiones de CDP)</t>
    </r>
  </si>
  <si>
    <r>
      <t>(23) Compromisos:</t>
    </r>
    <r>
      <rPr>
        <sz val="11"/>
        <color theme="1"/>
        <rFont val="Calibri"/>
        <family val="2"/>
      </rPr>
      <t xml:space="preserve"> Valor acumulado total o bruto de los compromisos adquiridos a la fecha de corte que se esté diligenciando en pesos y sin decimales.</t>
    </r>
  </si>
  <si>
    <r>
      <t>(24) Reversión Compromisos:</t>
    </r>
    <r>
      <rPr>
        <sz val="11"/>
        <color theme="1"/>
        <rFont val="Calibri"/>
        <family val="2"/>
      </rPr>
      <t xml:space="preserve"> Valor acumulado de reversiones de registro de gastos comprometidos a la fecha de corte que se esté diligenciando en pesos y sin decimales.</t>
    </r>
  </si>
  <si>
    <r>
      <t xml:space="preserve">(25) Compromisos NETOS: </t>
    </r>
    <r>
      <rPr>
        <sz val="11"/>
        <color indexed="10"/>
        <rFont val="Calibri"/>
        <family val="2"/>
      </rPr>
      <t>(Valor CRP - Reversiones de CRP)</t>
    </r>
  </si>
  <si>
    <r>
      <t>(26) Giros:</t>
    </r>
    <r>
      <rPr>
        <sz val="11"/>
        <color theme="1"/>
        <rFont val="Calibri"/>
        <family val="2"/>
      </rPr>
      <t xml:space="preserve"> Valor acumulado de las obligaciones contraídas a la fecha de corte que se esté diligenciando en pesos y sin decimales.</t>
    </r>
  </si>
  <si>
    <r>
      <t>(27) Reversión Giros:</t>
    </r>
    <r>
      <rPr>
        <sz val="11"/>
        <color theme="1"/>
        <rFont val="Calibri"/>
        <family val="2"/>
      </rPr>
      <t xml:space="preserve"> Valor acumulado de reversiones de registro de obligaciones contraídas a la fecha de corte que se esté diligenciando en pesos y sin decimales.</t>
    </r>
  </si>
  <si>
    <r>
      <t xml:space="preserve">(28) Pagos: </t>
    </r>
    <r>
      <rPr>
        <sz val="11"/>
        <color theme="1"/>
        <rFont val="Calibri"/>
        <family val="2"/>
      </rPr>
      <t>Valor acumulado de los pagos efectuados a la fecha de corte que se esté diligenciando en pesos y sin decimales.</t>
    </r>
  </si>
  <si>
    <r>
      <t xml:space="preserve">(29) Reversión Pagos: </t>
    </r>
    <r>
      <rPr>
        <sz val="11"/>
        <color theme="1"/>
        <rFont val="Calibri"/>
        <family val="2"/>
      </rPr>
      <t>Valor acumulado de anulación de pagos registradas a la fecha de corte que se esté diligenciando en pesos y sin decimales.</t>
    </r>
  </si>
  <si>
    <r>
      <t xml:space="preserve">(30) Pagos Netos: </t>
    </r>
    <r>
      <rPr>
        <sz val="11"/>
        <color indexed="10"/>
        <rFont val="Calibri"/>
        <family val="2"/>
      </rPr>
      <t>(Pagos - Anulación de Pagos)</t>
    </r>
  </si>
  <si>
    <r>
      <t xml:space="preserve">            Este color (rojo) indica que hay un descuadre por </t>
    </r>
    <r>
      <rPr>
        <b/>
        <sz val="11"/>
        <color indexed="8"/>
        <rFont val="Calibri"/>
        <family val="2"/>
      </rPr>
      <t>encima</t>
    </r>
    <r>
      <rPr>
        <sz val="11"/>
        <color theme="1"/>
        <rFont val="Calibri"/>
        <family val="2"/>
      </rPr>
      <t xml:space="preserve"> en la sumatoria de los valores registrados en el detalle frente al valor total apropiado en V.F. para el rubro presupuestal. El valor correcto, no debe indicar color alguno.</t>
    </r>
  </si>
  <si>
    <r>
      <t xml:space="preserve">            Este color (amarillo) indica que hay un descuadre por</t>
    </r>
    <r>
      <rPr>
        <b/>
        <sz val="11"/>
        <color indexed="8"/>
        <rFont val="Calibri"/>
        <family val="2"/>
      </rPr>
      <t xml:space="preserve"> debajo</t>
    </r>
    <r>
      <rPr>
        <sz val="11"/>
        <color theme="1"/>
        <rFont val="Calibri"/>
        <family val="2"/>
      </rPr>
      <t xml:space="preserve"> en la sumatoria de los valores registrados en el detalle frente al valor total apropiado en V.F. para el rubro presupuestal. El valor correcto, no debe indicar color alguno.</t>
    </r>
  </si>
  <si>
    <t>NOTA: Las fórmulas que aparecen en las columnas (AJ hasta AP) son de verificación, siempre deben estar en cero, si aparece algún valor se debe verificar ya que puede haber alguna diferencia</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</si>
</sst>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4">
    <font>
      <sz val="11"/>
      <color theme="1"/>
      <name val="Calibri"/>
      <family val="2"/>
    </font>
    <font>
      <sz val="11"/>
      <color indexed="8"/>
      <name val="Calibri"/>
      <family val="2"/>
    </font>
    <font>
      <b/>
      <sz val="10"/>
      <color indexed="8"/>
      <name val="Arial"/>
      <family val="2"/>
    </font>
    <font>
      <sz val="10"/>
      <color indexed="8"/>
      <name val="Arial"/>
      <family val="2"/>
    </font>
    <font>
      <sz val="8"/>
      <color indexed="8"/>
      <name val="Calibri"/>
      <family val="2"/>
    </font>
    <font>
      <b/>
      <sz val="11"/>
      <color indexed="10"/>
      <name val="Calibri"/>
      <family val="2"/>
    </font>
    <font>
      <sz val="11"/>
      <color indexed="10"/>
      <name val="Calibri"/>
      <family val="2"/>
    </font>
    <font>
      <b/>
      <sz val="11"/>
      <color indexed="8"/>
      <name val="Calibri"/>
      <family val="2"/>
    </font>
    <font>
      <sz val="11"/>
      <name val="Calibri"/>
      <family val="2"/>
    </font>
    <font>
      <sz val="10"/>
      <name val="Arial"/>
      <family val="2"/>
    </font>
    <font>
      <b/>
      <u val="single"/>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indexed="8"/>
      <name val="Arial"/>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1"/>
      <color theme="1"/>
      <name val="Arial"/>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59"/>
      </left>
      <right/>
      <top style="thin">
        <color indexed="59"/>
      </top>
      <bottom style="thin">
        <color indexed="59"/>
      </bottom>
    </border>
    <border>
      <left/>
      <right/>
      <top style="thin">
        <color indexed="59"/>
      </top>
      <bottom style="thin">
        <color indexed="59"/>
      </bottom>
    </border>
    <border>
      <left>
        <color indexed="63"/>
      </left>
      <right style="thin">
        <color indexed="59"/>
      </right>
      <top style="thin">
        <color indexed="59"/>
      </top>
      <bottom style="thin">
        <color indexed="59"/>
      </bottom>
    </border>
    <border>
      <left style="thin">
        <color indexed="28"/>
      </left>
      <right style="thin">
        <color indexed="28"/>
      </right>
      <top style="thin">
        <color indexed="28"/>
      </top>
      <bottom>
        <color indexed="63"/>
      </bottom>
    </border>
    <border>
      <left style="thin">
        <color indexed="58"/>
      </left>
      <right style="thin">
        <color indexed="58"/>
      </right>
      <top style="thin">
        <color indexed="58"/>
      </top>
      <bottom>
        <color indexed="63"/>
      </bottom>
    </border>
    <border>
      <left style="thin"/>
      <right style="thin"/>
      <top style="thin"/>
      <bottom/>
    </border>
    <border>
      <left style="thin">
        <color indexed="28"/>
      </left>
      <right style="thin">
        <color indexed="28"/>
      </right>
      <top style="thin">
        <color indexed="28"/>
      </top>
      <bottom style="thin">
        <color indexed="28"/>
      </bottom>
    </border>
    <border>
      <left style="thin">
        <color indexed="28"/>
      </left>
      <right style="thin">
        <color indexed="28"/>
      </right>
      <top>
        <color indexed="63"/>
      </top>
      <bottom style="thin">
        <color indexed="28"/>
      </bottom>
    </border>
    <border>
      <left style="thin">
        <color indexed="58"/>
      </left>
      <right style="thin">
        <color indexed="58"/>
      </right>
      <top>
        <color indexed="63"/>
      </top>
      <bottom style="thin">
        <color indexed="58"/>
      </bottom>
    </border>
    <border>
      <left>
        <color indexed="63"/>
      </left>
      <right style="thin">
        <color indexed="28"/>
      </right>
      <top style="thin">
        <color indexed="28"/>
      </top>
      <bottom>
        <color indexed="63"/>
      </bottom>
    </border>
    <border>
      <left/>
      <right style="thin"/>
      <top style="thin">
        <color indexed="59"/>
      </top>
      <bottom style="thin">
        <color indexed="59"/>
      </bottom>
    </border>
    <border>
      <left>
        <color indexed="63"/>
      </left>
      <right style="thin">
        <color indexed="28"/>
      </right>
      <top>
        <color indexed="63"/>
      </top>
      <bottom>
        <color indexed="63"/>
      </bottom>
    </border>
    <border>
      <left style="thin">
        <color indexed="59"/>
      </left>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color indexed="8"/>
      </left>
      <right>
        <color indexed="63"/>
      </right>
      <top>
        <color indexed="63"/>
      </top>
      <bottom>
        <color indexed="63"/>
      </bottom>
    </border>
    <border>
      <left/>
      <right/>
      <top/>
      <bottom style="thin">
        <color indexed="59"/>
      </botto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7"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105">
    <xf numFmtId="0" fontId="0" fillId="0" borderId="0" xfId="0" applyFont="1" applyAlignment="1">
      <alignment/>
    </xf>
    <xf numFmtId="0" fontId="2" fillId="33" borderId="0" xfId="60" applyFont="1" applyFill="1">
      <alignment/>
      <protection/>
    </xf>
    <xf numFmtId="0" fontId="1" fillId="0" borderId="0" xfId="60">
      <alignment/>
      <protection/>
    </xf>
    <xf numFmtId="0" fontId="2" fillId="33" borderId="0" xfId="60" applyFont="1" applyFill="1" applyAlignment="1">
      <alignment/>
      <protection/>
    </xf>
    <xf numFmtId="0" fontId="2" fillId="33" borderId="0" xfId="60" applyFont="1" applyFill="1" applyAlignment="1">
      <alignment horizontal="left"/>
      <protection/>
    </xf>
    <xf numFmtId="3" fontId="3" fillId="0" borderId="0" xfId="60" applyNumberFormat="1" applyFont="1" applyFill="1" applyBorder="1" applyAlignment="1">
      <alignment horizontal="right" vertical="top"/>
      <protection/>
    </xf>
    <xf numFmtId="0" fontId="2" fillId="34" borderId="0" xfId="0" applyFont="1" applyFill="1" applyAlignment="1" applyProtection="1">
      <alignment/>
      <protection locked="0"/>
    </xf>
    <xf numFmtId="0" fontId="2" fillId="33" borderId="10" xfId="60" applyFont="1" applyFill="1" applyBorder="1">
      <alignment/>
      <protection/>
    </xf>
    <xf numFmtId="0" fontId="2" fillId="33" borderId="11" xfId="60" applyFont="1" applyFill="1" applyBorder="1">
      <alignment/>
      <protection/>
    </xf>
    <xf numFmtId="0" fontId="2" fillId="33" borderId="12" xfId="60" applyFont="1" applyFill="1" applyBorder="1">
      <alignment/>
      <protection/>
    </xf>
    <xf numFmtId="0" fontId="2" fillId="33" borderId="13" xfId="60" applyFont="1" applyFill="1" applyBorder="1">
      <alignment/>
      <protection/>
    </xf>
    <xf numFmtId="0" fontId="2" fillId="33" borderId="0" xfId="60" applyFont="1" applyFill="1" applyAlignment="1">
      <alignment horizontal="right"/>
      <protection/>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35" borderId="16" xfId="0" applyFill="1" applyBorder="1" applyAlignment="1" applyProtection="1">
      <alignment horizontal="center" vertical="center" wrapText="1"/>
      <protection/>
    </xf>
    <xf numFmtId="0" fontId="0" fillId="0" borderId="15" xfId="0" applyFont="1" applyBorder="1" applyAlignment="1" applyProtection="1">
      <alignment horizontal="center" vertical="center" wrapText="1"/>
      <protection/>
    </xf>
    <xf numFmtId="0" fontId="0" fillId="33" borderId="15" xfId="0" applyFont="1" applyFill="1" applyBorder="1" applyAlignment="1" applyProtection="1">
      <alignment horizontal="center" vertical="center" wrapText="1"/>
      <protection/>
    </xf>
    <xf numFmtId="0" fontId="4" fillId="0" borderId="17" xfId="0" applyFont="1" applyBorder="1" applyAlignment="1">
      <alignment horizontal="center" vertical="center" wrapText="1"/>
    </xf>
    <xf numFmtId="0" fontId="0" fillId="33" borderId="18" xfId="0" applyFill="1" applyBorder="1" applyAlignment="1">
      <alignment horizontal="center" vertical="center" wrapText="1"/>
    </xf>
    <xf numFmtId="0" fontId="0" fillId="33" borderId="19" xfId="0" applyFill="1" applyBorder="1" applyAlignment="1">
      <alignment horizontal="center" vertical="center" wrapText="1"/>
    </xf>
    <xf numFmtId="0" fontId="0" fillId="33" borderId="19" xfId="0" applyFont="1" applyFill="1" applyBorder="1" applyAlignment="1" applyProtection="1">
      <alignment horizontal="center" vertical="center" wrapText="1"/>
      <protection/>
    </xf>
    <xf numFmtId="0" fontId="0" fillId="0" borderId="0" xfId="0" applyBorder="1" applyAlignment="1">
      <alignment/>
    </xf>
    <xf numFmtId="0" fontId="0" fillId="0" borderId="20" xfId="0" applyBorder="1" applyAlignment="1">
      <alignment/>
    </xf>
    <xf numFmtId="0" fontId="2" fillId="0" borderId="11" xfId="60" applyFont="1" applyBorder="1">
      <alignment/>
      <protection/>
    </xf>
    <xf numFmtId="0" fontId="2" fillId="0" borderId="12" xfId="60" applyFont="1" applyBorder="1">
      <alignment/>
      <protection/>
    </xf>
    <xf numFmtId="3" fontId="2" fillId="0" borderId="12" xfId="60" applyNumberFormat="1" applyFont="1" applyBorder="1" applyProtection="1">
      <alignment/>
      <protection/>
    </xf>
    <xf numFmtId="3" fontId="2" fillId="0" borderId="21" xfId="60" applyNumberFormat="1" applyFont="1" applyBorder="1" applyProtection="1">
      <alignment/>
      <protection/>
    </xf>
    <xf numFmtId="3" fontId="0" fillId="0" borderId="17" xfId="0" applyNumberFormat="1" applyBorder="1" applyAlignment="1">
      <alignment horizontal="right"/>
    </xf>
    <xf numFmtId="3" fontId="0" fillId="0" borderId="17" xfId="0" applyNumberFormat="1" applyBorder="1" applyAlignment="1">
      <alignment/>
    </xf>
    <xf numFmtId="3" fontId="3" fillId="0" borderId="17" xfId="0" applyNumberFormat="1" applyFont="1" applyBorder="1" applyAlignment="1">
      <alignment/>
    </xf>
    <xf numFmtId="0" fontId="0" fillId="34" borderId="17" xfId="0" applyFill="1" applyBorder="1" applyAlignment="1">
      <alignment/>
    </xf>
    <xf numFmtId="0" fontId="2" fillId="0" borderId="0" xfId="0" applyFont="1" applyBorder="1" applyAlignment="1">
      <alignment/>
    </xf>
    <xf numFmtId="0" fontId="2" fillId="0" borderId="22" xfId="0" applyFont="1" applyBorder="1" applyAlignment="1">
      <alignment/>
    </xf>
    <xf numFmtId="0" fontId="1" fillId="0" borderId="23" xfId="60" applyBorder="1">
      <alignment/>
      <protection/>
    </xf>
    <xf numFmtId="0" fontId="1" fillId="0" borderId="0" xfId="60" applyBorder="1">
      <alignment/>
      <protection/>
    </xf>
    <xf numFmtId="3" fontId="1" fillId="0" borderId="0" xfId="60" applyNumberFormat="1" applyBorder="1" applyProtection="1">
      <alignment/>
      <protection/>
    </xf>
    <xf numFmtId="3" fontId="1" fillId="0" borderId="24" xfId="60" applyNumberFormat="1" applyBorder="1" applyProtection="1">
      <alignment/>
      <protection/>
    </xf>
    <xf numFmtId="3" fontId="1" fillId="0" borderId="17" xfId="60" applyNumberFormat="1" applyBorder="1">
      <alignment/>
      <protection/>
    </xf>
    <xf numFmtId="3" fontId="1" fillId="34" borderId="17" xfId="60" applyNumberFormat="1" applyFill="1" applyBorder="1">
      <alignment/>
      <protection/>
    </xf>
    <xf numFmtId="0" fontId="5" fillId="0" borderId="0" xfId="0" applyFont="1" applyBorder="1" applyAlignment="1">
      <alignment/>
    </xf>
    <xf numFmtId="0" fontId="5" fillId="0" borderId="22" xfId="0" applyFont="1" applyBorder="1" applyAlignment="1">
      <alignment/>
    </xf>
    <xf numFmtId="0" fontId="1" fillId="0" borderId="23" xfId="60" applyFont="1" applyBorder="1">
      <alignment/>
      <protection/>
    </xf>
    <xf numFmtId="0" fontId="1" fillId="0" borderId="0" xfId="60" applyFont="1" applyBorder="1">
      <alignment/>
      <protection/>
    </xf>
    <xf numFmtId="0" fontId="1" fillId="0" borderId="0" xfId="60" applyFont="1" applyBorder="1" applyAlignment="1">
      <alignment horizontal="center"/>
      <protection/>
    </xf>
    <xf numFmtId="3" fontId="2" fillId="0" borderId="0" xfId="60" applyNumberFormat="1" applyFont="1" applyFill="1" applyBorder="1" applyAlignment="1" applyProtection="1">
      <alignment horizontal="right" vertical="top"/>
      <protection/>
    </xf>
    <xf numFmtId="49" fontId="6" fillId="0" borderId="0" xfId="60" applyNumberFormat="1" applyFont="1" applyBorder="1">
      <alignment/>
      <protection/>
    </xf>
    <xf numFmtId="3" fontId="0" fillId="0" borderId="0" xfId="0" applyNumberFormat="1" applyBorder="1" applyAlignment="1" applyProtection="1">
      <alignment/>
      <protection locked="0"/>
    </xf>
    <xf numFmtId="3" fontId="2" fillId="0" borderId="0" xfId="0" applyNumberFormat="1" applyFont="1" applyBorder="1" applyAlignment="1" applyProtection="1">
      <alignment/>
      <protection/>
    </xf>
    <xf numFmtId="3" fontId="7" fillId="0" borderId="0" xfId="0" applyNumberFormat="1" applyFont="1" applyBorder="1" applyAlignment="1" applyProtection="1">
      <alignment/>
      <protection/>
    </xf>
    <xf numFmtId="3" fontId="7" fillId="0" borderId="24" xfId="0" applyNumberFormat="1" applyFont="1" applyBorder="1" applyAlignment="1" applyProtection="1">
      <alignment/>
      <protection/>
    </xf>
    <xf numFmtId="3" fontId="2" fillId="0" borderId="0" xfId="60" applyNumberFormat="1" applyFont="1" applyBorder="1" applyProtection="1">
      <alignment/>
      <protection/>
    </xf>
    <xf numFmtId="3" fontId="7" fillId="0" borderId="0" xfId="60" applyNumberFormat="1" applyFont="1" applyBorder="1" applyProtection="1">
      <alignment/>
      <protection/>
    </xf>
    <xf numFmtId="3" fontId="7" fillId="0" borderId="24" xfId="60" applyNumberFormat="1" applyFont="1" applyBorder="1" applyProtection="1">
      <alignment/>
      <protection/>
    </xf>
    <xf numFmtId="3" fontId="3" fillId="0" borderId="0" xfId="60" applyNumberFormat="1" applyFont="1" applyFill="1" applyBorder="1" applyAlignment="1" applyProtection="1">
      <alignment horizontal="right" vertical="top"/>
      <protection/>
    </xf>
    <xf numFmtId="0" fontId="7" fillId="0" borderId="25" xfId="60" applyFont="1" applyBorder="1">
      <alignment/>
      <protection/>
    </xf>
    <xf numFmtId="0" fontId="1" fillId="0" borderId="26" xfId="60" applyFont="1" applyBorder="1">
      <alignment/>
      <protection/>
    </xf>
    <xf numFmtId="0" fontId="1" fillId="0" borderId="26" xfId="60" applyFont="1" applyBorder="1" applyAlignment="1">
      <alignment horizontal="center"/>
      <protection/>
    </xf>
    <xf numFmtId="3" fontId="2" fillId="0" borderId="26" xfId="60" applyNumberFormat="1" applyFont="1" applyFill="1" applyBorder="1" applyAlignment="1" applyProtection="1">
      <alignment horizontal="right" vertical="top"/>
      <protection/>
    </xf>
    <xf numFmtId="49" fontId="6" fillId="0" borderId="26" xfId="60" applyNumberFormat="1" applyFont="1" applyBorder="1">
      <alignment/>
      <protection/>
    </xf>
    <xf numFmtId="3" fontId="2" fillId="0" borderId="26" xfId="60" applyNumberFormat="1" applyFont="1" applyBorder="1" applyProtection="1">
      <alignment/>
      <protection/>
    </xf>
    <xf numFmtId="3" fontId="1" fillId="0" borderId="26" xfId="60" applyNumberFormat="1" applyBorder="1" applyProtection="1">
      <alignment/>
      <protection/>
    </xf>
    <xf numFmtId="3" fontId="7" fillId="0" borderId="26" xfId="60" applyNumberFormat="1" applyFont="1" applyBorder="1" applyProtection="1">
      <alignment/>
      <protection/>
    </xf>
    <xf numFmtId="3" fontId="7" fillId="0" borderId="27" xfId="60" applyNumberFormat="1" applyFont="1" applyBorder="1" applyProtection="1">
      <alignment/>
      <protection/>
    </xf>
    <xf numFmtId="0" fontId="7" fillId="0" borderId="23" xfId="60" applyFont="1" applyBorder="1">
      <alignment/>
      <protection/>
    </xf>
    <xf numFmtId="3" fontId="6" fillId="0" borderId="0" xfId="60" applyNumberFormat="1" applyFont="1" applyBorder="1" applyAlignment="1" applyProtection="1">
      <alignment horizontal="center"/>
      <protection/>
    </xf>
    <xf numFmtId="0" fontId="6" fillId="0" borderId="0" xfId="60" applyFont="1" applyBorder="1" applyAlignment="1">
      <alignment horizontal="center"/>
      <protection/>
    </xf>
    <xf numFmtId="0" fontId="0" fillId="0" borderId="28" xfId="0" applyBorder="1" applyAlignment="1">
      <alignment/>
    </xf>
    <xf numFmtId="0" fontId="0" fillId="0" borderId="22" xfId="0" applyBorder="1" applyAlignment="1">
      <alignment/>
    </xf>
    <xf numFmtId="0" fontId="2" fillId="0" borderId="12" xfId="60" applyFont="1" applyBorder="1" applyAlignment="1">
      <alignment horizontal="center"/>
      <protection/>
    </xf>
    <xf numFmtId="0" fontId="2" fillId="0" borderId="23" xfId="60" applyFont="1" applyBorder="1">
      <alignment/>
      <protection/>
    </xf>
    <xf numFmtId="0" fontId="2" fillId="0" borderId="0" xfId="60" applyFont="1" applyBorder="1">
      <alignment/>
      <protection/>
    </xf>
    <xf numFmtId="0" fontId="2" fillId="0" borderId="0" xfId="60" applyFont="1" applyBorder="1" applyAlignment="1">
      <alignment horizontal="center"/>
      <protection/>
    </xf>
    <xf numFmtId="3" fontId="2" fillId="0" borderId="24" xfId="60" applyNumberFormat="1" applyFont="1" applyBorder="1" applyProtection="1">
      <alignment/>
      <protection/>
    </xf>
    <xf numFmtId="3" fontId="2" fillId="0" borderId="17" xfId="60" applyNumberFormat="1" applyFont="1" applyBorder="1">
      <alignment/>
      <protection/>
    </xf>
    <xf numFmtId="3" fontId="2" fillId="34" borderId="17" xfId="60" applyNumberFormat="1" applyFont="1" applyFill="1" applyBorder="1">
      <alignment/>
      <protection/>
    </xf>
    <xf numFmtId="0" fontId="0" fillId="0" borderId="0" xfId="60" applyFont="1" applyBorder="1">
      <alignment/>
      <protection/>
    </xf>
    <xf numFmtId="0" fontId="0" fillId="0" borderId="22" xfId="60" applyFont="1" applyBorder="1">
      <alignment/>
      <protection/>
    </xf>
    <xf numFmtId="0" fontId="7" fillId="0" borderId="0" xfId="60" applyFont="1" applyBorder="1">
      <alignment/>
      <protection/>
    </xf>
    <xf numFmtId="0" fontId="7" fillId="0" borderId="0" xfId="60" applyFont="1" applyBorder="1" applyAlignment="1">
      <alignment horizontal="center"/>
      <protection/>
    </xf>
    <xf numFmtId="0" fontId="7" fillId="0" borderId="0" xfId="60" applyFont="1">
      <alignment/>
      <protection/>
    </xf>
    <xf numFmtId="0" fontId="1" fillId="0" borderId="0" xfId="60" applyFont="1" applyBorder="1" applyAlignment="1">
      <alignment wrapText="1"/>
      <protection/>
    </xf>
    <xf numFmtId="0" fontId="8" fillId="0" borderId="0" xfId="60" applyFont="1" applyBorder="1" applyAlignment="1">
      <alignment horizontal="center"/>
      <protection/>
    </xf>
    <xf numFmtId="49" fontId="8" fillId="0" borderId="0" xfId="60" applyNumberFormat="1" applyFont="1" applyBorder="1" applyAlignment="1">
      <alignment horizontal="center"/>
      <protection/>
    </xf>
    <xf numFmtId="49" fontId="6" fillId="0" borderId="0" xfId="60" applyNumberFormat="1" applyFont="1" applyBorder="1" applyAlignment="1">
      <alignment horizontal="center"/>
      <protection/>
    </xf>
    <xf numFmtId="3" fontId="3" fillId="0" borderId="0" xfId="60" applyNumberFormat="1" applyFont="1" applyBorder="1" applyProtection="1">
      <alignment/>
      <protection/>
    </xf>
    <xf numFmtId="3" fontId="1" fillId="0" borderId="17" xfId="60" applyNumberFormat="1" applyBorder="1" applyProtection="1">
      <alignment/>
      <protection locked="0"/>
    </xf>
    <xf numFmtId="3" fontId="1" fillId="34" borderId="17" xfId="60" applyNumberFormat="1" applyFill="1" applyBorder="1" applyProtection="1">
      <alignment/>
      <protection locked="0"/>
    </xf>
    <xf numFmtId="0" fontId="5" fillId="0" borderId="0" xfId="60" applyFont="1" applyBorder="1" applyAlignment="1">
      <alignment horizontal="center"/>
      <protection/>
    </xf>
    <xf numFmtId="49" fontId="5" fillId="0" borderId="0" xfId="60" applyNumberFormat="1" applyFont="1" applyBorder="1" applyAlignment="1">
      <alignment horizontal="center"/>
      <protection/>
    </xf>
    <xf numFmtId="0" fontId="9" fillId="0" borderId="0" xfId="55" applyAlignment="1">
      <alignment horizontal="center"/>
      <protection/>
    </xf>
    <xf numFmtId="0" fontId="9" fillId="0" borderId="0" xfId="55" applyAlignment="1">
      <alignment/>
      <protection/>
    </xf>
    <xf numFmtId="0" fontId="9" fillId="0" borderId="0" xfId="55" applyFill="1" applyAlignment="1">
      <alignment/>
      <protection/>
    </xf>
    <xf numFmtId="0" fontId="9" fillId="0" borderId="0" xfId="55" applyFill="1" applyAlignment="1">
      <alignment horizontal="center"/>
      <protection/>
    </xf>
    <xf numFmtId="0" fontId="9" fillId="0" borderId="26" xfId="55" applyBorder="1" applyAlignment="1">
      <alignment horizontal="center"/>
      <protection/>
    </xf>
    <xf numFmtId="0" fontId="9" fillId="0" borderId="26" xfId="55" applyBorder="1" applyAlignment="1">
      <alignment/>
      <protection/>
    </xf>
    <xf numFmtId="0" fontId="9" fillId="0" borderId="0" xfId="55">
      <alignment/>
      <protection/>
    </xf>
    <xf numFmtId="0" fontId="9" fillId="0" borderId="0" xfId="55" applyAlignment="1">
      <alignment wrapText="1"/>
      <protection/>
    </xf>
    <xf numFmtId="3" fontId="1" fillId="0" borderId="0" xfId="60" applyNumberFormat="1">
      <alignment/>
      <protection/>
    </xf>
    <xf numFmtId="0" fontId="7" fillId="0" borderId="0" xfId="0" applyFont="1" applyAlignment="1">
      <alignment/>
    </xf>
    <xf numFmtId="0" fontId="1" fillId="0" borderId="0" xfId="60" applyProtection="1">
      <alignment/>
      <protection locked="0"/>
    </xf>
    <xf numFmtId="0" fontId="7" fillId="0" borderId="0" xfId="60" applyFont="1" applyProtection="1">
      <alignment/>
      <protection locked="0"/>
    </xf>
    <xf numFmtId="0" fontId="10" fillId="0" borderId="29" xfId="60" applyFont="1" applyBorder="1" applyProtection="1">
      <alignment/>
      <protection locked="0"/>
    </xf>
    <xf numFmtId="0" fontId="7" fillId="0" borderId="0" xfId="60" applyFont="1" applyAlignment="1" applyProtection="1">
      <alignment wrapText="1"/>
      <protection locked="0"/>
    </xf>
    <xf numFmtId="0" fontId="10" fillId="0" borderId="0" xfId="0" applyFont="1" applyAlignment="1">
      <alignment/>
    </xf>
    <xf numFmtId="0" fontId="1" fillId="0" borderId="0" xfId="60" applyBorder="1" applyAlignment="1">
      <alignment horizontal="center"/>
      <protection/>
    </xf>
  </cellXfs>
  <cellStyles count="6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2 2 2" xfId="55"/>
    <cellStyle name="Normal 2 2 3" xfId="56"/>
    <cellStyle name="Normal 2 3" xfId="57"/>
    <cellStyle name="Normal 3" xfId="58"/>
    <cellStyle name="Normal 3 2" xfId="59"/>
    <cellStyle name="Normal 3 2 2" xfId="60"/>
    <cellStyle name="Normal 3 2 3" xfId="61"/>
    <cellStyle name="Normal 3 3" xfId="62"/>
    <cellStyle name="Normal 3_vigencias futuras  Circular  16 Copia de F 211-1" xfId="63"/>
    <cellStyle name="Normal 4" xfId="64"/>
    <cellStyle name="Normal 4 2" xfId="65"/>
    <cellStyle name="Normal 4 3" xfId="66"/>
    <cellStyle name="Normal 5" xfId="67"/>
    <cellStyle name="Notas" xfId="68"/>
    <cellStyle name="Percent" xfId="69"/>
    <cellStyle name="Salida" xfId="70"/>
    <cellStyle name="Texto de advertencia" xfId="71"/>
    <cellStyle name="Texto explicativo" xfId="72"/>
    <cellStyle name="Título" xfId="73"/>
    <cellStyle name="Título 2" xfId="74"/>
    <cellStyle name="Título 3" xfId="75"/>
    <cellStyle name="Total" xfId="76"/>
  </cellStyles>
  <dxfs count="6">
    <dxf>
      <fill>
        <patternFill>
          <bgColor rgb="FFFF0000"/>
        </patternFill>
      </fill>
    </dxf>
    <dxf>
      <fill>
        <patternFill>
          <bgColor rgb="FFFFFF00"/>
        </patternFill>
      </fill>
    </dxf>
    <dxf/>
    <dxf>
      <font>
        <b val="0"/>
        <sz val="11"/>
        <color indexed="8"/>
      </font>
      <fill>
        <patternFill patternType="solid">
          <fgColor indexed="60"/>
          <bgColor indexed="10"/>
        </patternFill>
      </fill>
    </dxf>
    <dxf>
      <font>
        <b val="0"/>
        <sz val="11"/>
        <color indexed="8"/>
      </font>
      <fill>
        <patternFill patternType="solid">
          <fgColor indexed="60"/>
          <bgColor indexed="10"/>
        </patternFill>
      </fill>
    </dxf>
    <dxf>
      <font>
        <b val="0"/>
        <sz val="11"/>
        <color rgb="FF000000"/>
      </font>
      <fill>
        <patternFill patternType="solid">
          <fgColor rgb="FF993300"/>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74</xdr:row>
      <xdr:rowOff>76200</xdr:rowOff>
    </xdr:from>
    <xdr:to>
      <xdr:col>4</xdr:col>
      <xdr:colOff>304800</xdr:colOff>
      <xdr:row>75</xdr:row>
      <xdr:rowOff>38100</xdr:rowOff>
    </xdr:to>
    <xdr:sp>
      <xdr:nvSpPr>
        <xdr:cNvPr id="1" name="1 Rectángulo"/>
        <xdr:cNvSpPr>
          <a:spLocks/>
        </xdr:cNvSpPr>
      </xdr:nvSpPr>
      <xdr:spPr>
        <a:xfrm>
          <a:off x="0" y="9934575"/>
          <a:ext cx="304800" cy="152400"/>
        </a:xfrm>
        <a:prstGeom prst="rect">
          <a:avLst/>
        </a:prstGeom>
        <a:solidFill>
          <a:srgbClr val="FF0000"/>
        </a:solidFill>
        <a:ln w="2556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57150</xdr:colOff>
      <xdr:row>75</xdr:row>
      <xdr:rowOff>114300</xdr:rowOff>
    </xdr:from>
    <xdr:to>
      <xdr:col>4</xdr:col>
      <xdr:colOff>352425</xdr:colOff>
      <xdr:row>76</xdr:row>
      <xdr:rowOff>76200</xdr:rowOff>
    </xdr:to>
    <xdr:sp>
      <xdr:nvSpPr>
        <xdr:cNvPr id="2" name="2 Rectángulo"/>
        <xdr:cNvSpPr>
          <a:spLocks/>
        </xdr:cNvSpPr>
      </xdr:nvSpPr>
      <xdr:spPr>
        <a:xfrm>
          <a:off x="57150" y="10163175"/>
          <a:ext cx="295275" cy="152400"/>
        </a:xfrm>
        <a:prstGeom prst="rect">
          <a:avLst/>
        </a:prstGeom>
        <a:solidFill>
          <a:srgbClr val="FFFF00"/>
        </a:solidFill>
        <a:ln w="25560" cmpd="sng">
          <a:solidFill>
            <a:srgbClr val="FFFF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mpuestos.shd.gov.co/backup%20Pedro\Archivos_DDP\2012\VF\V.%20F.%20CGR\VF%20CGR%20I%20TRIM%202012\CONSOL%20I%20TRIM%202012\CONSOL%20I%20TRIM%202012%20CGR.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 104"/>
      <sheetName val="F 111-01"/>
      <sheetName val="F 111-03"/>
      <sheetName val="F 111-04"/>
      <sheetName val="F 112"/>
      <sheetName val="F 113"/>
      <sheetName val="F 118"/>
      <sheetName val="F 119"/>
      <sheetName val="F 122 "/>
      <sheetName val="F 126"/>
      <sheetName val="F 131"/>
      <sheetName val="F 201 "/>
      <sheetName val="F 204"/>
      <sheetName val="F 211"/>
      <sheetName val="F 216"/>
      <sheetName val="F 217"/>
      <sheetName val="F 226"/>
      <sheetName val="F 227"/>
      <sheetName val="F 228"/>
      <sheetName val="F122 1"/>
      <sheetName val="F 206"/>
      <sheetName val="F 213"/>
      <sheetName val="Hoja1"/>
      <sheetName val="CONSOL"/>
      <sheetName val="CONTROL"/>
      <sheetName val="TD X ENTIDAD"/>
      <sheetName val="CONSOLIDADO"/>
      <sheetName val="TD X PROY"/>
      <sheetName val="TD GRAL"/>
      <sheetName val="31 DIC 2010"/>
      <sheetName val="TD X ENT 2010"/>
      <sheetName val="FUT 122"/>
      <sheetName val="SHARE"/>
      <sheetName val="TRANSF EP"/>
      <sheetName val="CGR"/>
      <sheetName val="BaseInversion"/>
      <sheetName val="Hoja2"/>
      <sheetName val="GIROS SUPERIORES 204"/>
      <sheetName val="F 204 ENTIDAD"/>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87"/>
  <sheetViews>
    <sheetView tabSelected="1" zoomScale="84" zoomScaleNormal="84" zoomScalePageLayoutView="0" workbookViewId="0" topLeftCell="E1">
      <selection activeCell="F48" sqref="F48"/>
    </sheetView>
  </sheetViews>
  <sheetFormatPr defaultColWidth="11.421875" defaultRowHeight="15"/>
  <cols>
    <col min="1" max="4" width="11.421875" style="0" hidden="1" customWidth="1"/>
    <col min="5" max="5" width="20.140625" style="2" customWidth="1"/>
    <col min="6" max="6" width="63.57421875" style="2" customWidth="1"/>
    <col min="7" max="7" width="12.57421875" style="2" customWidth="1"/>
    <col min="8" max="11" width="11.421875" style="2" customWidth="1"/>
    <col min="12" max="12" width="14.7109375" style="2" customWidth="1"/>
    <col min="13" max="17" width="11.421875" style="2" hidden="1" customWidth="1"/>
    <col min="18" max="34" width="14.7109375" style="2" customWidth="1"/>
    <col min="35" max="35" width="11.421875" style="2" customWidth="1"/>
    <col min="36" max="42" width="13.8515625" style="2" customWidth="1"/>
    <col min="43" max="16384" width="11.421875" style="2" customWidth="1"/>
  </cols>
  <sheetData>
    <row r="1" spans="5:42" ht="15">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J1" s="1"/>
      <c r="AK1" s="1"/>
      <c r="AL1" s="1"/>
      <c r="AM1" s="1"/>
      <c r="AN1" s="1"/>
      <c r="AO1" s="1"/>
      <c r="AP1" s="1"/>
    </row>
    <row r="2" spans="5:42" ht="15">
      <c r="E2" s="3" t="s">
        <v>0</v>
      </c>
      <c r="F2" s="3" t="s">
        <v>1</v>
      </c>
      <c r="G2" s="1"/>
      <c r="H2" s="1"/>
      <c r="I2" s="1"/>
      <c r="J2" s="1"/>
      <c r="K2" s="1"/>
      <c r="L2" s="1"/>
      <c r="M2" s="1"/>
      <c r="N2" s="1"/>
      <c r="O2" s="1"/>
      <c r="P2" s="1"/>
      <c r="Q2" s="1"/>
      <c r="R2" s="1"/>
      <c r="S2" s="1"/>
      <c r="T2" s="1"/>
      <c r="U2" s="1"/>
      <c r="V2" s="1"/>
      <c r="W2" s="1"/>
      <c r="X2" s="1"/>
      <c r="Y2" s="1"/>
      <c r="Z2" s="1"/>
      <c r="AA2" s="1"/>
      <c r="AB2" s="1"/>
      <c r="AC2" s="1"/>
      <c r="AD2" s="1"/>
      <c r="AE2" s="1"/>
      <c r="AF2" s="1"/>
      <c r="AG2" s="1"/>
      <c r="AH2" s="1"/>
      <c r="AJ2" s="1"/>
      <c r="AK2" s="1"/>
      <c r="AL2" s="1"/>
      <c r="AM2" s="1"/>
      <c r="AN2" s="1"/>
      <c r="AO2" s="1"/>
      <c r="AP2" s="1"/>
    </row>
    <row r="3" spans="5:42" ht="15">
      <c r="E3" s="3" t="s">
        <v>2</v>
      </c>
      <c r="F3" s="4">
        <v>2012</v>
      </c>
      <c r="G3" s="1"/>
      <c r="H3" s="1"/>
      <c r="I3" s="1"/>
      <c r="J3" s="1"/>
      <c r="K3" s="1"/>
      <c r="L3" s="5"/>
      <c r="M3" s="1"/>
      <c r="N3" s="1"/>
      <c r="O3" s="1"/>
      <c r="P3" s="1"/>
      <c r="Q3" s="1"/>
      <c r="R3" s="5"/>
      <c r="S3" s="1"/>
      <c r="T3" s="1"/>
      <c r="U3" s="1"/>
      <c r="V3" s="1"/>
      <c r="W3" s="1"/>
      <c r="X3" s="1"/>
      <c r="Y3" s="1"/>
      <c r="Z3" s="1"/>
      <c r="AA3" s="1"/>
      <c r="AB3" s="1"/>
      <c r="AC3" s="1"/>
      <c r="AD3" s="1"/>
      <c r="AE3" s="1"/>
      <c r="AF3" s="1"/>
      <c r="AG3" s="1"/>
      <c r="AH3" s="1"/>
      <c r="AJ3" s="1"/>
      <c r="AK3" s="1"/>
      <c r="AL3" s="1"/>
      <c r="AM3" s="1"/>
      <c r="AN3" s="1"/>
      <c r="AO3" s="1"/>
      <c r="AP3" s="1"/>
    </row>
    <row r="4" spans="5:42" ht="15">
      <c r="E4" s="3" t="s">
        <v>3</v>
      </c>
      <c r="F4" s="6" t="s">
        <v>4</v>
      </c>
      <c r="G4" s="1"/>
      <c r="H4" s="1"/>
      <c r="I4" s="1"/>
      <c r="J4" s="1"/>
      <c r="K4" s="1"/>
      <c r="L4" s="1"/>
      <c r="M4" s="1"/>
      <c r="N4" s="1"/>
      <c r="O4" s="1"/>
      <c r="P4" s="1"/>
      <c r="Q4" s="1"/>
      <c r="R4" s="1"/>
      <c r="S4" s="1"/>
      <c r="T4" s="1"/>
      <c r="U4" s="1"/>
      <c r="V4" s="1"/>
      <c r="W4" s="1"/>
      <c r="X4" s="1"/>
      <c r="Y4" s="1"/>
      <c r="Z4" s="1"/>
      <c r="AA4" s="1"/>
      <c r="AB4" s="1"/>
      <c r="AC4" s="1"/>
      <c r="AD4" s="1"/>
      <c r="AE4" s="1"/>
      <c r="AF4" s="1"/>
      <c r="AG4" s="1"/>
      <c r="AH4" s="1"/>
      <c r="AJ4" s="7" t="s">
        <v>5</v>
      </c>
      <c r="AK4" s="7">
        <f>SUM(AJ5:AP5)</f>
        <v>0</v>
      </c>
      <c r="AL4" s="1"/>
      <c r="AM4" s="1"/>
      <c r="AN4" s="1"/>
      <c r="AO4" s="1"/>
      <c r="AP4" s="1"/>
    </row>
    <row r="5" spans="5:42" ht="15">
      <c r="E5" s="3"/>
      <c r="F5" s="1"/>
      <c r="G5" s="1"/>
      <c r="H5" s="1"/>
      <c r="I5" s="1"/>
      <c r="J5" s="1"/>
      <c r="K5" s="1"/>
      <c r="L5" s="1"/>
      <c r="M5" s="1"/>
      <c r="N5" s="1"/>
      <c r="O5" s="1"/>
      <c r="P5" s="1"/>
      <c r="Q5" s="1"/>
      <c r="R5" s="1"/>
      <c r="S5" s="1"/>
      <c r="T5" s="1"/>
      <c r="U5" s="1"/>
      <c r="V5" s="1"/>
      <c r="W5" s="1"/>
      <c r="X5" s="1"/>
      <c r="Y5" s="1"/>
      <c r="Z5" s="1"/>
      <c r="AA5" s="1"/>
      <c r="AB5" s="1"/>
      <c r="AC5" s="1"/>
      <c r="AD5" s="1"/>
      <c r="AE5" s="1"/>
      <c r="AF5" s="1"/>
      <c r="AG5" s="1"/>
      <c r="AH5" s="1"/>
      <c r="AJ5" s="1">
        <f>SUM(AJ8:AJ44)</f>
        <v>0</v>
      </c>
      <c r="AK5" s="1">
        <f aca="true" t="shared" si="0" ref="AK5:AP5">SUM(AK8:AK44)</f>
        <v>0</v>
      </c>
      <c r="AL5" s="1">
        <f t="shared" si="0"/>
        <v>0</v>
      </c>
      <c r="AM5" s="1">
        <f t="shared" si="0"/>
        <v>0</v>
      </c>
      <c r="AN5" s="1">
        <f t="shared" si="0"/>
        <v>0</v>
      </c>
      <c r="AO5" s="1">
        <f t="shared" si="0"/>
        <v>0</v>
      </c>
      <c r="AP5" s="1">
        <f t="shared" si="0"/>
        <v>0</v>
      </c>
    </row>
    <row r="6" spans="5:42" ht="15">
      <c r="E6" s="1"/>
      <c r="F6" s="1"/>
      <c r="G6" s="1"/>
      <c r="H6" s="1"/>
      <c r="I6" s="1"/>
      <c r="J6" s="1"/>
      <c r="K6" s="1"/>
      <c r="L6" s="1"/>
      <c r="M6" s="8" t="s">
        <v>6</v>
      </c>
      <c r="N6" s="9"/>
      <c r="O6" s="9"/>
      <c r="P6" s="9"/>
      <c r="Q6" s="10"/>
      <c r="R6" s="1"/>
      <c r="S6" s="1"/>
      <c r="T6" s="1"/>
      <c r="U6" s="1"/>
      <c r="V6" s="1"/>
      <c r="W6" s="1"/>
      <c r="X6" s="1"/>
      <c r="Y6" s="1"/>
      <c r="Z6" s="1"/>
      <c r="AA6" s="1"/>
      <c r="AB6" s="1"/>
      <c r="AC6" s="1"/>
      <c r="AD6" s="1"/>
      <c r="AE6" s="1"/>
      <c r="AF6" s="1"/>
      <c r="AG6" s="11"/>
      <c r="AH6" s="11" t="s">
        <v>7</v>
      </c>
      <c r="AJ6" s="11"/>
      <c r="AK6" s="11"/>
      <c r="AL6" s="11"/>
      <c r="AM6" s="11"/>
      <c r="AN6" s="11"/>
      <c r="AO6" s="11"/>
      <c r="AP6" s="11"/>
    </row>
    <row r="7" spans="1:256" ht="45">
      <c r="A7" s="12" t="s">
        <v>8</v>
      </c>
      <c r="B7" s="12" t="s">
        <v>9</v>
      </c>
      <c r="C7" s="12" t="s">
        <v>10</v>
      </c>
      <c r="D7" s="12" t="s">
        <v>11</v>
      </c>
      <c r="E7" s="13" t="s">
        <v>12</v>
      </c>
      <c r="F7" s="13" t="s">
        <v>13</v>
      </c>
      <c r="G7" s="13" t="s">
        <v>14</v>
      </c>
      <c r="H7" s="13" t="s">
        <v>15</v>
      </c>
      <c r="I7" s="13" t="s">
        <v>16</v>
      </c>
      <c r="J7" s="13" t="s">
        <v>17</v>
      </c>
      <c r="K7" s="13" t="s">
        <v>18</v>
      </c>
      <c r="L7" s="14" t="s">
        <v>19</v>
      </c>
      <c r="M7" s="13" t="s">
        <v>20</v>
      </c>
      <c r="N7" s="13" t="s">
        <v>21</v>
      </c>
      <c r="O7" s="13" t="s">
        <v>22</v>
      </c>
      <c r="P7" s="13" t="s">
        <v>23</v>
      </c>
      <c r="Q7" s="13" t="s">
        <v>24</v>
      </c>
      <c r="R7" s="15" t="s">
        <v>25</v>
      </c>
      <c r="S7" s="15" t="s">
        <v>26</v>
      </c>
      <c r="T7" s="15" t="s">
        <v>27</v>
      </c>
      <c r="U7" s="16" t="s">
        <v>28</v>
      </c>
      <c r="V7" s="16" t="s">
        <v>29</v>
      </c>
      <c r="W7" s="15" t="s">
        <v>30</v>
      </c>
      <c r="X7" s="15" t="s">
        <v>31</v>
      </c>
      <c r="Y7" s="15" t="s">
        <v>32</v>
      </c>
      <c r="Z7" s="15" t="s">
        <v>33</v>
      </c>
      <c r="AA7" s="15" t="s">
        <v>34</v>
      </c>
      <c r="AB7" s="15" t="s">
        <v>35</v>
      </c>
      <c r="AC7" s="15" t="s">
        <v>36</v>
      </c>
      <c r="AD7" s="15" t="s">
        <v>37</v>
      </c>
      <c r="AE7" s="15" t="s">
        <v>38</v>
      </c>
      <c r="AF7" s="15" t="s">
        <v>39</v>
      </c>
      <c r="AG7" s="15" t="s">
        <v>40</v>
      </c>
      <c r="AH7" s="15" t="s">
        <v>41</v>
      </c>
      <c r="AI7"/>
      <c r="AJ7" s="17" t="s">
        <v>42</v>
      </c>
      <c r="AK7" s="17" t="s">
        <v>43</v>
      </c>
      <c r="AL7" s="17" t="s">
        <v>44</v>
      </c>
      <c r="AM7" s="17" t="s">
        <v>45</v>
      </c>
      <c r="AN7" s="17" t="s">
        <v>46</v>
      </c>
      <c r="AO7" s="17" t="s">
        <v>47</v>
      </c>
      <c r="AP7" s="17" t="s">
        <v>48</v>
      </c>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6.25">
      <c r="A8" s="18"/>
      <c r="B8" s="18"/>
      <c r="C8" s="18"/>
      <c r="D8" s="18"/>
      <c r="E8" s="19" t="s">
        <v>49</v>
      </c>
      <c r="F8" s="19" t="s">
        <v>50</v>
      </c>
      <c r="G8" s="19" t="s">
        <v>51</v>
      </c>
      <c r="H8" s="19" t="s">
        <v>52</v>
      </c>
      <c r="I8" s="19" t="s">
        <v>53</v>
      </c>
      <c r="J8" s="19" t="s">
        <v>54</v>
      </c>
      <c r="K8" s="19" t="s">
        <v>55</v>
      </c>
      <c r="L8" s="19" t="s">
        <v>56</v>
      </c>
      <c r="M8" s="19" t="s">
        <v>57</v>
      </c>
      <c r="N8" s="19" t="s">
        <v>58</v>
      </c>
      <c r="O8" s="19" t="s">
        <v>59</v>
      </c>
      <c r="P8" s="19" t="s">
        <v>60</v>
      </c>
      <c r="Q8" s="19" t="s">
        <v>61</v>
      </c>
      <c r="R8" s="20" t="s">
        <v>62</v>
      </c>
      <c r="S8" s="20" t="s">
        <v>63</v>
      </c>
      <c r="T8" s="20" t="s">
        <v>64</v>
      </c>
      <c r="U8" s="20" t="s">
        <v>65</v>
      </c>
      <c r="V8" s="20" t="s">
        <v>66</v>
      </c>
      <c r="W8" s="20" t="s">
        <v>67</v>
      </c>
      <c r="X8" s="20" t="s">
        <v>68</v>
      </c>
      <c r="Y8" s="20" t="s">
        <v>69</v>
      </c>
      <c r="Z8" s="20" t="s">
        <v>70</v>
      </c>
      <c r="AA8" s="20" t="s">
        <v>71</v>
      </c>
      <c r="AB8" s="20" t="s">
        <v>72</v>
      </c>
      <c r="AC8" s="20" t="s">
        <v>73</v>
      </c>
      <c r="AD8" s="20" t="s">
        <v>74</v>
      </c>
      <c r="AE8" s="20" t="s">
        <v>75</v>
      </c>
      <c r="AF8" s="20" t="s">
        <v>76</v>
      </c>
      <c r="AG8" s="20" t="s">
        <v>77</v>
      </c>
      <c r="AH8" s="20" t="s">
        <v>78</v>
      </c>
      <c r="AI8"/>
      <c r="AJ8" s="18"/>
      <c r="AK8" s="18"/>
      <c r="AL8" s="18"/>
      <c r="AM8" s="18"/>
      <c r="AN8" s="18"/>
      <c r="AO8" s="18"/>
      <c r="AP8" s="1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42" ht="15" hidden="1">
      <c r="A9" s="21"/>
      <c r="B9" s="21"/>
      <c r="C9" s="21"/>
      <c r="D9" s="22"/>
      <c r="E9" s="23" t="s">
        <v>79</v>
      </c>
      <c r="F9" s="24"/>
      <c r="G9" s="24"/>
      <c r="H9" s="24"/>
      <c r="I9" s="24"/>
      <c r="J9" s="24"/>
      <c r="K9" s="24"/>
      <c r="L9" s="25">
        <f>SUM(L11:L14)</f>
        <v>0</v>
      </c>
      <c r="M9" s="24"/>
      <c r="N9" s="24"/>
      <c r="O9" s="24"/>
      <c r="P9" s="24"/>
      <c r="Q9" s="24"/>
      <c r="R9" s="25">
        <f>SUM(R11:R14)</f>
        <v>0</v>
      </c>
      <c r="S9" s="25">
        <f>SUM(S11:S14)</f>
        <v>0</v>
      </c>
      <c r="T9" s="25">
        <f aca="true" t="shared" si="1" ref="T9:AH9">SUM(T11:T14)</f>
        <v>0</v>
      </c>
      <c r="U9" s="25">
        <f t="shared" si="1"/>
        <v>0</v>
      </c>
      <c r="V9" s="25">
        <f t="shared" si="1"/>
        <v>0</v>
      </c>
      <c r="W9" s="25">
        <f t="shared" si="1"/>
        <v>0</v>
      </c>
      <c r="X9" s="25">
        <f t="shared" si="1"/>
        <v>0</v>
      </c>
      <c r="Y9" s="25">
        <f t="shared" si="1"/>
        <v>0</v>
      </c>
      <c r="Z9" s="25">
        <f t="shared" si="1"/>
        <v>0</v>
      </c>
      <c r="AA9" s="25">
        <f t="shared" si="1"/>
        <v>0</v>
      </c>
      <c r="AB9" s="25">
        <f t="shared" si="1"/>
        <v>0</v>
      </c>
      <c r="AC9" s="25">
        <f t="shared" si="1"/>
        <v>0</v>
      </c>
      <c r="AD9" s="25">
        <f t="shared" si="1"/>
        <v>0</v>
      </c>
      <c r="AE9" s="25">
        <f t="shared" si="1"/>
        <v>0</v>
      </c>
      <c r="AF9" s="25">
        <f t="shared" si="1"/>
        <v>0</v>
      </c>
      <c r="AG9" s="25">
        <f t="shared" si="1"/>
        <v>0</v>
      </c>
      <c r="AH9" s="26">
        <f t="shared" si="1"/>
        <v>0</v>
      </c>
      <c r="AJ9" s="27">
        <f>IF(R9&lt;W9,0,R9-W9)</f>
        <v>0</v>
      </c>
      <c r="AK9" s="28">
        <f>+R9+S9-T9+U9-V9-W9</f>
        <v>0</v>
      </c>
      <c r="AL9" s="29">
        <f>+S9+U9-T9-V9-W9+R9</f>
        <v>0</v>
      </c>
      <c r="AM9" s="28">
        <f>IF(AB9&gt;Y9,0,AB9-Y9)</f>
        <v>0</v>
      </c>
      <c r="AN9" s="28">
        <f>+AC9+AB9-AA9</f>
        <v>0</v>
      </c>
      <c r="AO9" s="28">
        <f>+AH9+AG9-AF9</f>
        <v>0</v>
      </c>
      <c r="AP9" s="30">
        <f>IF((AC9&gt;AH9),0,AH9-AC9)</f>
        <v>0</v>
      </c>
    </row>
    <row r="10" spans="1:42" ht="15" hidden="1">
      <c r="A10" s="31"/>
      <c r="B10" s="31"/>
      <c r="C10" s="31"/>
      <c r="D10" s="32"/>
      <c r="E10" s="33"/>
      <c r="F10" s="34"/>
      <c r="G10" s="34"/>
      <c r="H10" s="34"/>
      <c r="I10" s="34"/>
      <c r="J10" s="34"/>
      <c r="K10" s="34"/>
      <c r="L10" s="35"/>
      <c r="M10" s="34"/>
      <c r="N10" s="34"/>
      <c r="O10" s="34"/>
      <c r="P10" s="34"/>
      <c r="Q10" s="34"/>
      <c r="R10" s="35"/>
      <c r="S10" s="35"/>
      <c r="T10" s="35"/>
      <c r="U10" s="35"/>
      <c r="V10" s="35"/>
      <c r="W10" s="35"/>
      <c r="X10" s="35"/>
      <c r="Y10" s="35"/>
      <c r="Z10" s="35"/>
      <c r="AA10" s="35"/>
      <c r="AB10" s="35"/>
      <c r="AC10" s="35"/>
      <c r="AD10" s="35"/>
      <c r="AE10" s="35"/>
      <c r="AF10" s="35"/>
      <c r="AG10" s="35"/>
      <c r="AH10" s="36"/>
      <c r="AJ10" s="37"/>
      <c r="AK10" s="37"/>
      <c r="AL10" s="37"/>
      <c r="AM10" s="37"/>
      <c r="AN10" s="37"/>
      <c r="AO10" s="37"/>
      <c r="AP10" s="38"/>
    </row>
    <row r="11" spans="1:42" ht="15" hidden="1">
      <c r="A11" s="39" t="s">
        <v>80</v>
      </c>
      <c r="B11" s="39">
        <v>119</v>
      </c>
      <c r="C11" s="39" t="s">
        <v>81</v>
      </c>
      <c r="D11" s="40" t="s">
        <v>82</v>
      </c>
      <c r="E11" s="41" t="s">
        <v>83</v>
      </c>
      <c r="F11" s="42" t="s">
        <v>84</v>
      </c>
      <c r="G11" s="43" t="s">
        <v>82</v>
      </c>
      <c r="H11" s="43" t="s">
        <v>82</v>
      </c>
      <c r="I11" s="43" t="s">
        <v>82</v>
      </c>
      <c r="J11" s="43" t="s">
        <v>82</v>
      </c>
      <c r="K11" s="43" t="s">
        <v>82</v>
      </c>
      <c r="L11" s="44"/>
      <c r="M11" s="45" t="s">
        <v>85</v>
      </c>
      <c r="N11" s="45" t="s">
        <v>86</v>
      </c>
      <c r="O11" s="45" t="s">
        <v>87</v>
      </c>
      <c r="P11" s="45" t="s">
        <v>88</v>
      </c>
      <c r="Q11" s="45" t="s">
        <v>89</v>
      </c>
      <c r="R11" s="46"/>
      <c r="S11" s="46"/>
      <c r="T11" s="46"/>
      <c r="U11" s="46"/>
      <c r="V11" s="46"/>
      <c r="W11" s="47">
        <f>+R11+S11-T11+U11-V11</f>
        <v>0</v>
      </c>
      <c r="X11" s="46"/>
      <c r="Y11" s="46"/>
      <c r="Z11" s="48">
        <f>+X11-Y11</f>
        <v>0</v>
      </c>
      <c r="AA11" s="46"/>
      <c r="AB11" s="46"/>
      <c r="AC11" s="48">
        <f>+AA11-AB11</f>
        <v>0</v>
      </c>
      <c r="AD11" s="46"/>
      <c r="AE11" s="46"/>
      <c r="AF11" s="46"/>
      <c r="AG11" s="46"/>
      <c r="AH11" s="49">
        <f>+AF11-AG11</f>
        <v>0</v>
      </c>
      <c r="AI11"/>
      <c r="AJ11" s="27">
        <f>IF(R11&lt;W11,0,R11-W11)</f>
        <v>0</v>
      </c>
      <c r="AK11" s="28">
        <f>+R11+S11-T11+U11-V11-W11</f>
        <v>0</v>
      </c>
      <c r="AL11" s="29">
        <f>+S11+U11-T11-V11-W11+R11</f>
        <v>0</v>
      </c>
      <c r="AM11" s="28">
        <f>IF(AB11&gt;Y11,0,AB11-Y11)</f>
        <v>0</v>
      </c>
      <c r="AN11" s="28">
        <f>+AC11+AB11-AA11</f>
        <v>0</v>
      </c>
      <c r="AO11" s="28">
        <f>+AH11+AG11-AF11</f>
        <v>0</v>
      </c>
      <c r="AP11" s="30">
        <f aca="true" t="shared" si="2" ref="AP11:AP33">IF((AC11&gt;AH11),0,AH11-AC11)</f>
        <v>0</v>
      </c>
    </row>
    <row r="12" spans="1:42" ht="15" hidden="1">
      <c r="A12" s="39" t="s">
        <v>80</v>
      </c>
      <c r="B12" s="39">
        <v>119</v>
      </c>
      <c r="C12" s="39" t="s">
        <v>81</v>
      </c>
      <c r="D12" s="40" t="s">
        <v>82</v>
      </c>
      <c r="E12" s="41" t="s">
        <v>90</v>
      </c>
      <c r="F12" s="42" t="s">
        <v>91</v>
      </c>
      <c r="G12" s="43" t="s">
        <v>82</v>
      </c>
      <c r="H12" s="43" t="s">
        <v>82</v>
      </c>
      <c r="I12" s="43" t="s">
        <v>82</v>
      </c>
      <c r="J12" s="43" t="s">
        <v>82</v>
      </c>
      <c r="K12" s="43" t="s">
        <v>82</v>
      </c>
      <c r="L12" s="44"/>
      <c r="M12" s="45" t="s">
        <v>92</v>
      </c>
      <c r="N12" s="45" t="s">
        <v>86</v>
      </c>
      <c r="O12" s="45" t="s">
        <v>87</v>
      </c>
      <c r="P12" s="45" t="s">
        <v>88</v>
      </c>
      <c r="Q12" s="45" t="s">
        <v>89</v>
      </c>
      <c r="R12" s="46"/>
      <c r="S12" s="46"/>
      <c r="T12" s="46"/>
      <c r="U12" s="46"/>
      <c r="V12" s="46"/>
      <c r="W12" s="50">
        <f>+R12+S12-T12+U12-V12</f>
        <v>0</v>
      </c>
      <c r="X12" s="46"/>
      <c r="Y12" s="46"/>
      <c r="Z12" s="51">
        <f>+X12-Y12</f>
        <v>0</v>
      </c>
      <c r="AA12" s="46"/>
      <c r="AB12" s="46"/>
      <c r="AC12" s="51">
        <f>+AA12-AB12</f>
        <v>0</v>
      </c>
      <c r="AD12" s="46"/>
      <c r="AE12" s="46"/>
      <c r="AF12" s="46"/>
      <c r="AG12" s="46"/>
      <c r="AH12" s="52">
        <f>+AF12-AG12</f>
        <v>0</v>
      </c>
      <c r="AJ12" s="27">
        <f>IF(R12&lt;W12,0,R12-W12)</f>
        <v>0</v>
      </c>
      <c r="AK12" s="28">
        <f>+R12+S12-T12+U12-V12-W12</f>
        <v>0</v>
      </c>
      <c r="AL12" s="29">
        <f>+S12+U12-T12-V12-W12+R12</f>
        <v>0</v>
      </c>
      <c r="AM12" s="28">
        <f>IF(AB12&gt;Y12,0,AB12-Y12)</f>
        <v>0</v>
      </c>
      <c r="AN12" s="28">
        <f>+AC12+AB12-AA12</f>
        <v>0</v>
      </c>
      <c r="AO12" s="28">
        <f>+AH12+AG12-AF12</f>
        <v>0</v>
      </c>
      <c r="AP12" s="30">
        <f t="shared" si="2"/>
        <v>0</v>
      </c>
    </row>
    <row r="13" spans="1:42" ht="15" hidden="1">
      <c r="A13" s="39" t="s">
        <v>80</v>
      </c>
      <c r="B13" s="39">
        <v>119</v>
      </c>
      <c r="C13" s="39" t="s">
        <v>81</v>
      </c>
      <c r="D13" s="40" t="s">
        <v>82</v>
      </c>
      <c r="E13" s="41" t="s">
        <v>93</v>
      </c>
      <c r="F13" s="42" t="s">
        <v>94</v>
      </c>
      <c r="G13" s="43" t="s">
        <v>82</v>
      </c>
      <c r="H13" s="43" t="s">
        <v>82</v>
      </c>
      <c r="I13" s="43" t="s">
        <v>82</v>
      </c>
      <c r="J13" s="43" t="s">
        <v>82</v>
      </c>
      <c r="K13" s="43" t="s">
        <v>82</v>
      </c>
      <c r="L13" s="44"/>
      <c r="M13" s="45" t="s">
        <v>95</v>
      </c>
      <c r="N13" s="45" t="s">
        <v>86</v>
      </c>
      <c r="O13" s="45" t="s">
        <v>87</v>
      </c>
      <c r="P13" s="45" t="s">
        <v>88</v>
      </c>
      <c r="Q13" s="45" t="s">
        <v>96</v>
      </c>
      <c r="R13" s="46"/>
      <c r="S13" s="46"/>
      <c r="T13" s="46"/>
      <c r="U13" s="46"/>
      <c r="V13" s="46"/>
      <c r="W13" s="50">
        <f>+R13+S13-T13+U13-V13</f>
        <v>0</v>
      </c>
      <c r="X13" s="46"/>
      <c r="Y13" s="46"/>
      <c r="Z13" s="51">
        <f>+X13-Y13</f>
        <v>0</v>
      </c>
      <c r="AA13" s="46"/>
      <c r="AB13" s="46"/>
      <c r="AC13" s="51">
        <f>+AA13-AB13</f>
        <v>0</v>
      </c>
      <c r="AD13" s="46"/>
      <c r="AE13" s="46"/>
      <c r="AF13" s="46"/>
      <c r="AG13" s="46"/>
      <c r="AH13" s="52">
        <f>+AF13-AG13</f>
        <v>0</v>
      </c>
      <c r="AJ13" s="27">
        <f>IF(R13&lt;W13,0,R13-W13)</f>
        <v>0</v>
      </c>
      <c r="AK13" s="28">
        <f>+R13+S13-T13+U13-V13-W13</f>
        <v>0</v>
      </c>
      <c r="AL13" s="29">
        <f>+S13+U13-T13-V13-W13+R13</f>
        <v>0</v>
      </c>
      <c r="AM13" s="28">
        <f>IF(AB13&gt;Y13,0,AB13-Y13)</f>
        <v>0</v>
      </c>
      <c r="AN13" s="28">
        <f>+AC13+AB13-AA13</f>
        <v>0</v>
      </c>
      <c r="AO13" s="28">
        <f>+AH13+AG13-AF13</f>
        <v>0</v>
      </c>
      <c r="AP13" s="30">
        <f t="shared" si="2"/>
        <v>0</v>
      </c>
    </row>
    <row r="14" spans="1:42" ht="15" hidden="1">
      <c r="A14" s="39" t="s">
        <v>80</v>
      </c>
      <c r="B14" s="39">
        <v>119</v>
      </c>
      <c r="C14" s="39" t="s">
        <v>81</v>
      </c>
      <c r="D14" s="40" t="s">
        <v>82</v>
      </c>
      <c r="E14" s="41" t="s">
        <v>97</v>
      </c>
      <c r="F14" s="42" t="s">
        <v>98</v>
      </c>
      <c r="G14" s="43" t="s">
        <v>82</v>
      </c>
      <c r="H14" s="43" t="s">
        <v>82</v>
      </c>
      <c r="I14" s="43" t="s">
        <v>82</v>
      </c>
      <c r="J14" s="43" t="s">
        <v>82</v>
      </c>
      <c r="K14" s="43" t="s">
        <v>82</v>
      </c>
      <c r="L14" s="44"/>
      <c r="M14" s="45" t="s">
        <v>99</v>
      </c>
      <c r="N14" s="45" t="s">
        <v>86</v>
      </c>
      <c r="O14" s="45" t="s">
        <v>87</v>
      </c>
      <c r="P14" s="45" t="s">
        <v>88</v>
      </c>
      <c r="Q14" s="45" t="s">
        <v>89</v>
      </c>
      <c r="R14" s="46"/>
      <c r="S14" s="46"/>
      <c r="T14" s="46"/>
      <c r="U14" s="46"/>
      <c r="V14" s="46"/>
      <c r="W14" s="50">
        <f>+R14+S14-T14+U14-V14</f>
        <v>0</v>
      </c>
      <c r="X14" s="46"/>
      <c r="Y14" s="46"/>
      <c r="Z14" s="51">
        <f>+X14-Y14</f>
        <v>0</v>
      </c>
      <c r="AA14" s="46"/>
      <c r="AB14" s="46"/>
      <c r="AC14" s="51">
        <f>+AA14-AB14</f>
        <v>0</v>
      </c>
      <c r="AD14" s="46"/>
      <c r="AE14" s="46"/>
      <c r="AF14" s="46"/>
      <c r="AG14" s="46"/>
      <c r="AH14" s="52">
        <f>+AF14-AG14</f>
        <v>0</v>
      </c>
      <c r="AJ14" s="27">
        <f>IF(R14&lt;W14,0,R14-W14)</f>
        <v>0</v>
      </c>
      <c r="AK14" s="28">
        <f>+R14+S14-T14+U14-V14-W14</f>
        <v>0</v>
      </c>
      <c r="AL14" s="29">
        <f>+S14+U14-T14-V14-W14+R14</f>
        <v>0</v>
      </c>
      <c r="AM14" s="28">
        <f>IF(AB14&gt;Y14,0,AB14-Y14)</f>
        <v>0</v>
      </c>
      <c r="AN14" s="28">
        <f>+AC14+AB14-AA14</f>
        <v>0</v>
      </c>
      <c r="AO14" s="28">
        <f>+AH14+AG14-AF14</f>
        <v>0</v>
      </c>
      <c r="AP14" s="30">
        <f t="shared" si="2"/>
        <v>0</v>
      </c>
    </row>
    <row r="15" spans="1:42" ht="15">
      <c r="A15" s="39"/>
      <c r="B15" s="39"/>
      <c r="C15" s="39"/>
      <c r="D15" s="40"/>
      <c r="E15" s="41"/>
      <c r="F15" s="42"/>
      <c r="G15" s="43"/>
      <c r="H15" s="43"/>
      <c r="I15" s="43"/>
      <c r="J15" s="43"/>
      <c r="K15" s="43"/>
      <c r="L15" s="44"/>
      <c r="M15" s="45"/>
      <c r="N15" s="45"/>
      <c r="O15" s="45"/>
      <c r="P15" s="45"/>
      <c r="Q15" s="45"/>
      <c r="R15" s="53"/>
      <c r="S15" s="35"/>
      <c r="T15" s="35"/>
      <c r="U15" s="35"/>
      <c r="V15" s="35"/>
      <c r="W15" s="50"/>
      <c r="X15" s="35"/>
      <c r="Y15" s="35"/>
      <c r="Z15" s="51"/>
      <c r="AA15" s="35"/>
      <c r="AB15" s="35"/>
      <c r="AC15" s="51"/>
      <c r="AD15" s="35"/>
      <c r="AE15" s="35"/>
      <c r="AF15" s="35"/>
      <c r="AG15" s="35"/>
      <c r="AH15" s="52"/>
      <c r="AJ15" s="27"/>
      <c r="AK15" s="28"/>
      <c r="AL15" s="29"/>
      <c r="AM15" s="28"/>
      <c r="AN15" s="28"/>
      <c r="AO15" s="28"/>
      <c r="AP15" s="30"/>
    </row>
    <row r="16" spans="1:42" ht="15">
      <c r="A16" s="39"/>
      <c r="B16" s="39"/>
      <c r="C16" s="39"/>
      <c r="D16" s="40"/>
      <c r="E16" s="54" t="s">
        <v>100</v>
      </c>
      <c r="F16" s="55"/>
      <c r="G16" s="56"/>
      <c r="H16" s="56"/>
      <c r="I16" s="56"/>
      <c r="J16" s="56"/>
      <c r="K16" s="56"/>
      <c r="L16" s="57">
        <f>SUM(L18:L21)</f>
        <v>456762543</v>
      </c>
      <c r="M16" s="58"/>
      <c r="N16" s="58"/>
      <c r="O16" s="58"/>
      <c r="P16" s="58"/>
      <c r="Q16" s="58"/>
      <c r="R16" s="59">
        <f aca="true" t="shared" si="3" ref="R16:AH16">SUM(R18:R21)</f>
        <v>0</v>
      </c>
      <c r="S16" s="59">
        <f t="shared" si="3"/>
        <v>0</v>
      </c>
      <c r="T16" s="59">
        <f t="shared" si="3"/>
        <v>0</v>
      </c>
      <c r="U16" s="59">
        <f t="shared" si="3"/>
        <v>0</v>
      </c>
      <c r="V16" s="59">
        <f t="shared" si="3"/>
        <v>0</v>
      </c>
      <c r="W16" s="59">
        <f t="shared" si="3"/>
        <v>0</v>
      </c>
      <c r="X16" s="60">
        <f t="shared" si="3"/>
        <v>0</v>
      </c>
      <c r="Y16" s="60">
        <f t="shared" si="3"/>
        <v>0</v>
      </c>
      <c r="Z16" s="61">
        <f t="shared" si="3"/>
        <v>0</v>
      </c>
      <c r="AA16" s="60">
        <f t="shared" si="3"/>
        <v>0</v>
      </c>
      <c r="AB16" s="60">
        <f t="shared" si="3"/>
        <v>0</v>
      </c>
      <c r="AC16" s="61">
        <f t="shared" si="3"/>
        <v>0</v>
      </c>
      <c r="AD16" s="60">
        <f t="shared" si="3"/>
        <v>0</v>
      </c>
      <c r="AE16" s="60">
        <f t="shared" si="3"/>
        <v>0</v>
      </c>
      <c r="AF16" s="60">
        <f t="shared" si="3"/>
        <v>0</v>
      </c>
      <c r="AG16" s="60">
        <f t="shared" si="3"/>
        <v>0</v>
      </c>
      <c r="AH16" s="62">
        <f t="shared" si="3"/>
        <v>0</v>
      </c>
      <c r="AJ16" s="27">
        <f>IF(R16&lt;W16,0,R16-W16)</f>
        <v>0</v>
      </c>
      <c r="AK16" s="28">
        <f>+R16+S16-T16+U16-V16-W16</f>
        <v>0</v>
      </c>
      <c r="AL16" s="29">
        <f>+S16+U16-T16-V16-W16+R16</f>
        <v>0</v>
      </c>
      <c r="AM16" s="28">
        <f>IF(AB16&gt;Y16,0,AB16-Y16)</f>
        <v>0</v>
      </c>
      <c r="AN16" s="28">
        <f>+AC16+AB16-AA16</f>
        <v>0</v>
      </c>
      <c r="AO16" s="28">
        <f>+AH16+AG16-AF16</f>
        <v>0</v>
      </c>
      <c r="AP16" s="30">
        <f t="shared" si="2"/>
        <v>0</v>
      </c>
    </row>
    <row r="17" spans="1:42" ht="15">
      <c r="A17" s="39"/>
      <c r="B17" s="39"/>
      <c r="C17" s="39"/>
      <c r="D17" s="40"/>
      <c r="E17" s="63"/>
      <c r="F17" s="42"/>
      <c r="G17" s="43"/>
      <c r="H17" s="43"/>
      <c r="I17" s="43"/>
      <c r="J17" s="43"/>
      <c r="K17" s="43"/>
      <c r="L17" s="44"/>
      <c r="M17" s="45"/>
      <c r="N17" s="45"/>
      <c r="O17" s="45"/>
      <c r="P17" s="45"/>
      <c r="Q17" s="45"/>
      <c r="R17" s="50"/>
      <c r="S17" s="50"/>
      <c r="T17" s="50"/>
      <c r="U17" s="50"/>
      <c r="V17" s="50"/>
      <c r="W17" s="50"/>
      <c r="X17" s="35"/>
      <c r="Y17" s="35"/>
      <c r="Z17" s="51"/>
      <c r="AA17" s="35"/>
      <c r="AB17" s="35"/>
      <c r="AC17" s="51"/>
      <c r="AD17" s="35"/>
      <c r="AE17" s="35"/>
      <c r="AF17" s="35"/>
      <c r="AG17" s="35"/>
      <c r="AH17" s="52"/>
      <c r="AJ17" s="27"/>
      <c r="AK17" s="28"/>
      <c r="AL17" s="29"/>
      <c r="AM17" s="28"/>
      <c r="AN17" s="28"/>
      <c r="AO17" s="28"/>
      <c r="AP17" s="30"/>
    </row>
    <row r="18" spans="1:42" ht="15">
      <c r="A18" s="39" t="s">
        <v>80</v>
      </c>
      <c r="B18" s="39">
        <v>119</v>
      </c>
      <c r="C18" s="39" t="s">
        <v>101</v>
      </c>
      <c r="D18" s="40" t="s">
        <v>82</v>
      </c>
      <c r="E18" s="41" t="s">
        <v>102</v>
      </c>
      <c r="F18" s="42" t="s">
        <v>84</v>
      </c>
      <c r="G18" s="43" t="s">
        <v>82</v>
      </c>
      <c r="H18" s="43" t="s">
        <v>82</v>
      </c>
      <c r="I18" s="43" t="s">
        <v>82</v>
      </c>
      <c r="J18" s="43" t="s">
        <v>82</v>
      </c>
      <c r="K18" s="43" t="s">
        <v>82</v>
      </c>
      <c r="L18" s="64">
        <v>43106315</v>
      </c>
      <c r="M18" s="65" t="s">
        <v>103</v>
      </c>
      <c r="N18" s="65" t="s">
        <v>103</v>
      </c>
      <c r="O18" s="65" t="s">
        <v>103</v>
      </c>
      <c r="P18" s="65" t="s">
        <v>103</v>
      </c>
      <c r="Q18" s="65" t="s">
        <v>103</v>
      </c>
      <c r="R18" s="46"/>
      <c r="S18" s="46"/>
      <c r="T18" s="46"/>
      <c r="U18" s="46"/>
      <c r="V18" s="46"/>
      <c r="W18" s="47">
        <f>+R18+S18-T18+U18-V18</f>
        <v>0</v>
      </c>
      <c r="X18" s="46"/>
      <c r="Y18" s="46"/>
      <c r="Z18" s="48">
        <f>+X18-Y18</f>
        <v>0</v>
      </c>
      <c r="AA18" s="46"/>
      <c r="AB18" s="46"/>
      <c r="AC18" s="48">
        <f>+AA18-AB18</f>
        <v>0</v>
      </c>
      <c r="AD18" s="46"/>
      <c r="AE18" s="46"/>
      <c r="AF18" s="46"/>
      <c r="AG18" s="46"/>
      <c r="AH18" s="49">
        <f>+AF18-AG18</f>
        <v>0</v>
      </c>
      <c r="AI18"/>
      <c r="AJ18" s="27">
        <f>IF(R18&lt;W18,0,R18-W18)</f>
        <v>0</v>
      </c>
      <c r="AK18" s="28">
        <f>+R18+S18-T18+U18-V18-W18</f>
        <v>0</v>
      </c>
      <c r="AL18" s="29">
        <f>+S18+U18-T18-V18-W18+R18</f>
        <v>0</v>
      </c>
      <c r="AM18" s="28">
        <f>IF(AB18&gt;Y18,0,AB18-Y18)</f>
        <v>0</v>
      </c>
      <c r="AN18" s="28">
        <f>+AC18+AB18-AA18</f>
        <v>0</v>
      </c>
      <c r="AO18" s="28">
        <f>+AH18+AG18-AF18</f>
        <v>0</v>
      </c>
      <c r="AP18" s="30">
        <f t="shared" si="2"/>
        <v>0</v>
      </c>
    </row>
    <row r="19" spans="1:42" ht="15">
      <c r="A19" s="39" t="s">
        <v>80</v>
      </c>
      <c r="B19" s="39">
        <v>119</v>
      </c>
      <c r="C19" s="39" t="s">
        <v>101</v>
      </c>
      <c r="D19" s="40" t="s">
        <v>82</v>
      </c>
      <c r="E19" s="66" t="s">
        <v>104</v>
      </c>
      <c r="F19" s="42" t="s">
        <v>91</v>
      </c>
      <c r="G19" s="43" t="s">
        <v>82</v>
      </c>
      <c r="H19" s="43" t="s">
        <v>82</v>
      </c>
      <c r="I19" s="43" t="s">
        <v>82</v>
      </c>
      <c r="J19" s="43" t="s">
        <v>82</v>
      </c>
      <c r="K19" s="43" t="s">
        <v>82</v>
      </c>
      <c r="L19" s="64">
        <v>11756092</v>
      </c>
      <c r="M19" s="65" t="s">
        <v>103</v>
      </c>
      <c r="N19" s="65" t="s">
        <v>103</v>
      </c>
      <c r="O19" s="65" t="s">
        <v>103</v>
      </c>
      <c r="P19" s="65" t="s">
        <v>103</v>
      </c>
      <c r="Q19" s="65" t="s">
        <v>103</v>
      </c>
      <c r="R19" s="46"/>
      <c r="S19" s="46"/>
      <c r="T19" s="46"/>
      <c r="U19" s="46"/>
      <c r="V19" s="46"/>
      <c r="W19" s="50">
        <f>+R19+S19-T19+U19-V19</f>
        <v>0</v>
      </c>
      <c r="X19" s="46"/>
      <c r="Y19" s="46"/>
      <c r="Z19" s="51">
        <f>+X19-Y19</f>
        <v>0</v>
      </c>
      <c r="AA19" s="46"/>
      <c r="AB19" s="46"/>
      <c r="AC19" s="51">
        <f>+AA19-AB19</f>
        <v>0</v>
      </c>
      <c r="AD19" s="46"/>
      <c r="AE19" s="46"/>
      <c r="AF19" s="46"/>
      <c r="AG19" s="46"/>
      <c r="AH19" s="52">
        <f>+AF19-AG19</f>
        <v>0</v>
      </c>
      <c r="AJ19" s="27">
        <f>IF(R19&lt;W19,0,R19-W19)</f>
        <v>0</v>
      </c>
      <c r="AK19" s="28">
        <f>+R19+S19-T19+U19-V19-W19</f>
        <v>0</v>
      </c>
      <c r="AL19" s="29">
        <f>+S19+U19-T19-V19-W19+R19</f>
        <v>0</v>
      </c>
      <c r="AM19" s="28">
        <f>IF(AB19&gt;Y19,0,AB19-Y19)</f>
        <v>0</v>
      </c>
      <c r="AN19" s="28">
        <f>+AC19+AB19-AA19</f>
        <v>0</v>
      </c>
      <c r="AO19" s="28">
        <f>+AH19+AG19-AF19</f>
        <v>0</v>
      </c>
      <c r="AP19" s="30">
        <f t="shared" si="2"/>
        <v>0</v>
      </c>
    </row>
    <row r="20" spans="1:42" ht="15">
      <c r="A20" s="39" t="s">
        <v>80</v>
      </c>
      <c r="B20" s="39">
        <v>119</v>
      </c>
      <c r="C20" s="39" t="s">
        <v>101</v>
      </c>
      <c r="D20" s="40" t="s">
        <v>82</v>
      </c>
      <c r="E20" s="66" t="s">
        <v>105</v>
      </c>
      <c r="F20" s="42" t="s">
        <v>94</v>
      </c>
      <c r="G20" s="43" t="s">
        <v>82</v>
      </c>
      <c r="H20" s="43" t="s">
        <v>82</v>
      </c>
      <c r="I20" s="43" t="s">
        <v>82</v>
      </c>
      <c r="J20" s="43" t="s">
        <v>82</v>
      </c>
      <c r="K20" s="43" t="s">
        <v>82</v>
      </c>
      <c r="L20" s="64">
        <v>25310470</v>
      </c>
      <c r="M20" s="65" t="s">
        <v>103</v>
      </c>
      <c r="N20" s="65" t="s">
        <v>103</v>
      </c>
      <c r="O20" s="65" t="s">
        <v>103</v>
      </c>
      <c r="P20" s="65" t="s">
        <v>103</v>
      </c>
      <c r="Q20" s="65" t="s">
        <v>103</v>
      </c>
      <c r="R20" s="46"/>
      <c r="S20" s="46"/>
      <c r="T20" s="46"/>
      <c r="U20" s="46"/>
      <c r="V20" s="46"/>
      <c r="W20" s="50">
        <f>+R20+S20-T20+U20-V20</f>
        <v>0</v>
      </c>
      <c r="X20" s="46"/>
      <c r="Y20" s="46"/>
      <c r="Z20" s="51">
        <f>+X20-Y20</f>
        <v>0</v>
      </c>
      <c r="AA20" s="46"/>
      <c r="AB20" s="46"/>
      <c r="AC20" s="51">
        <f>+AA20-AB20</f>
        <v>0</v>
      </c>
      <c r="AD20" s="46"/>
      <c r="AE20" s="46"/>
      <c r="AF20" s="46"/>
      <c r="AG20" s="46"/>
      <c r="AH20" s="52">
        <f>+AF20-AG20</f>
        <v>0</v>
      </c>
      <c r="AJ20" s="27">
        <f>IF(R20&lt;W20,0,R20-W20)</f>
        <v>0</v>
      </c>
      <c r="AK20" s="28">
        <f>+R20+S20-T20+U20-V20-W20</f>
        <v>0</v>
      </c>
      <c r="AL20" s="29">
        <f>+S20+U20-T20-V20-W20+R20</f>
        <v>0</v>
      </c>
      <c r="AM20" s="28">
        <f>IF(AB20&gt;Y20,0,AB20-Y20)</f>
        <v>0</v>
      </c>
      <c r="AN20" s="28">
        <f>+AC20+AB20-AA20</f>
        <v>0</v>
      </c>
      <c r="AO20" s="28">
        <f>+AH20+AG20-AF20</f>
        <v>0</v>
      </c>
      <c r="AP20" s="30">
        <f t="shared" si="2"/>
        <v>0</v>
      </c>
    </row>
    <row r="21" spans="1:42" ht="15">
      <c r="A21" s="39" t="s">
        <v>80</v>
      </c>
      <c r="B21" s="39">
        <v>119</v>
      </c>
      <c r="C21" s="39" t="s">
        <v>101</v>
      </c>
      <c r="D21" s="40" t="s">
        <v>82</v>
      </c>
      <c r="E21" s="66" t="s">
        <v>106</v>
      </c>
      <c r="F21" s="42" t="s">
        <v>98</v>
      </c>
      <c r="G21" s="43" t="s">
        <v>82</v>
      </c>
      <c r="H21" s="43" t="s">
        <v>82</v>
      </c>
      <c r="I21" s="43" t="s">
        <v>82</v>
      </c>
      <c r="J21" s="43" t="s">
        <v>82</v>
      </c>
      <c r="K21" s="43" t="s">
        <v>82</v>
      </c>
      <c r="L21" s="64">
        <v>376589666</v>
      </c>
      <c r="M21" s="65" t="s">
        <v>103</v>
      </c>
      <c r="N21" s="65" t="s">
        <v>103</v>
      </c>
      <c r="O21" s="65" t="s">
        <v>103</v>
      </c>
      <c r="P21" s="65" t="s">
        <v>103</v>
      </c>
      <c r="Q21" s="65" t="s">
        <v>103</v>
      </c>
      <c r="R21" s="46"/>
      <c r="S21" s="46"/>
      <c r="T21" s="46"/>
      <c r="U21" s="46"/>
      <c r="V21" s="46"/>
      <c r="W21" s="50">
        <f>+R21+S21-T21+U21-V21</f>
        <v>0</v>
      </c>
      <c r="X21" s="46"/>
      <c r="Y21" s="46"/>
      <c r="Z21" s="51">
        <f>+X21-Y21</f>
        <v>0</v>
      </c>
      <c r="AA21" s="46"/>
      <c r="AB21" s="46"/>
      <c r="AC21" s="51">
        <f>+AA21-AB21</f>
        <v>0</v>
      </c>
      <c r="AD21" s="46"/>
      <c r="AE21" s="46"/>
      <c r="AF21" s="46"/>
      <c r="AG21" s="46"/>
      <c r="AH21" s="52">
        <f>+AF21-AG21</f>
        <v>0</v>
      </c>
      <c r="AJ21" s="27">
        <f>IF(R21&lt;W21,0,R21-W21)</f>
        <v>0</v>
      </c>
      <c r="AK21" s="28">
        <f>+R21+S21-T21+U21-V21-W21</f>
        <v>0</v>
      </c>
      <c r="AL21" s="29">
        <f>+S21+U21-T21-V21-W21+R21</f>
        <v>0</v>
      </c>
      <c r="AM21" s="28">
        <f>IF(AB21&gt;Y21,0,AB21-Y21)</f>
        <v>0</v>
      </c>
      <c r="AN21" s="28">
        <f>+AC21+AB21-AA21</f>
        <v>0</v>
      </c>
      <c r="AO21" s="28">
        <f>+AH21+AG21-AF21</f>
        <v>0</v>
      </c>
      <c r="AP21" s="30">
        <f t="shared" si="2"/>
        <v>0</v>
      </c>
    </row>
    <row r="22" spans="1:42" ht="15" hidden="1">
      <c r="A22" s="21"/>
      <c r="B22" s="21"/>
      <c r="C22" s="21"/>
      <c r="D22" s="67"/>
      <c r="E22" s="33"/>
      <c r="F22" s="42"/>
      <c r="G22" s="43"/>
      <c r="H22" s="43"/>
      <c r="I22" s="43"/>
      <c r="J22" s="43"/>
      <c r="K22" s="43"/>
      <c r="L22" s="35"/>
      <c r="M22" s="43"/>
      <c r="N22" s="43"/>
      <c r="O22" s="43"/>
      <c r="P22" s="43"/>
      <c r="Q22" s="43"/>
      <c r="R22" s="35"/>
      <c r="S22" s="35"/>
      <c r="T22" s="35"/>
      <c r="U22" s="35"/>
      <c r="V22" s="35"/>
      <c r="W22" s="35"/>
      <c r="X22" s="35"/>
      <c r="Y22" s="35"/>
      <c r="Z22" s="35"/>
      <c r="AA22" s="35"/>
      <c r="AB22" s="35"/>
      <c r="AC22" s="51"/>
      <c r="AD22" s="35"/>
      <c r="AE22" s="35"/>
      <c r="AF22" s="35"/>
      <c r="AG22" s="35"/>
      <c r="AH22" s="36"/>
      <c r="AJ22" s="37"/>
      <c r="AK22" s="37"/>
      <c r="AL22" s="37"/>
      <c r="AM22" s="37"/>
      <c r="AN22" s="37"/>
      <c r="AO22" s="37"/>
      <c r="AP22" s="38"/>
    </row>
    <row r="23" spans="1:42" ht="15" hidden="1">
      <c r="A23" s="31"/>
      <c r="B23" s="31"/>
      <c r="C23" s="31"/>
      <c r="D23" s="32"/>
      <c r="E23" s="23" t="s">
        <v>107</v>
      </c>
      <c r="F23" s="24"/>
      <c r="G23" s="68"/>
      <c r="H23" s="68"/>
      <c r="I23" s="68"/>
      <c r="J23" s="68"/>
      <c r="K23" s="68"/>
      <c r="L23" s="25">
        <f>+L25+L29</f>
        <v>0</v>
      </c>
      <c r="M23" s="68"/>
      <c r="N23" s="68"/>
      <c r="O23" s="68"/>
      <c r="P23" s="68"/>
      <c r="Q23" s="68"/>
      <c r="R23" s="25">
        <f aca="true" t="shared" si="4" ref="R23:AH23">+R25+R29</f>
        <v>0</v>
      </c>
      <c r="S23" s="25">
        <f t="shared" si="4"/>
        <v>0</v>
      </c>
      <c r="T23" s="25">
        <f t="shared" si="4"/>
        <v>0</v>
      </c>
      <c r="U23" s="25">
        <f t="shared" si="4"/>
        <v>0</v>
      </c>
      <c r="V23" s="25">
        <f t="shared" si="4"/>
        <v>0</v>
      </c>
      <c r="W23" s="25">
        <f t="shared" si="4"/>
        <v>0</v>
      </c>
      <c r="X23" s="25">
        <f t="shared" si="4"/>
        <v>0</v>
      </c>
      <c r="Y23" s="25">
        <f t="shared" si="4"/>
        <v>0</v>
      </c>
      <c r="Z23" s="25">
        <f t="shared" si="4"/>
        <v>0</v>
      </c>
      <c r="AA23" s="25">
        <f t="shared" si="4"/>
        <v>0</v>
      </c>
      <c r="AB23" s="25">
        <f t="shared" si="4"/>
        <v>0</v>
      </c>
      <c r="AC23" s="25">
        <f t="shared" si="4"/>
        <v>0</v>
      </c>
      <c r="AD23" s="25">
        <f t="shared" si="4"/>
        <v>0</v>
      </c>
      <c r="AE23" s="25">
        <f t="shared" si="4"/>
        <v>0</v>
      </c>
      <c r="AF23" s="25">
        <f t="shared" si="4"/>
        <v>0</v>
      </c>
      <c r="AG23" s="25">
        <f t="shared" si="4"/>
        <v>0</v>
      </c>
      <c r="AH23" s="26">
        <f t="shared" si="4"/>
        <v>0</v>
      </c>
      <c r="AJ23" s="27">
        <f>IF(R23&lt;W23,0,R23-W23)</f>
        <v>0</v>
      </c>
      <c r="AK23" s="28">
        <f>+R23+S23-T23+U23-V23-W23</f>
        <v>0</v>
      </c>
      <c r="AL23" s="29">
        <f>+S23+U23-T23-V23-W23+R23</f>
        <v>0</v>
      </c>
      <c r="AM23" s="28">
        <f>IF(AB23&gt;Y23,0,AB23-Y23)</f>
        <v>0</v>
      </c>
      <c r="AN23" s="28">
        <f>+AC23+AB23-AA23</f>
        <v>0</v>
      </c>
      <c r="AO23" s="28">
        <f>+AH23+AG23-AF23</f>
        <v>0</v>
      </c>
      <c r="AP23" s="30">
        <f t="shared" si="2"/>
        <v>0</v>
      </c>
    </row>
    <row r="24" spans="1:42" ht="15">
      <c r="A24" s="31"/>
      <c r="B24" s="31"/>
      <c r="C24" s="31"/>
      <c r="D24" s="32"/>
      <c r="E24" s="69"/>
      <c r="F24" s="70"/>
      <c r="G24" s="71"/>
      <c r="H24" s="71"/>
      <c r="I24" s="71"/>
      <c r="J24" s="71"/>
      <c r="K24" s="71"/>
      <c r="L24" s="50"/>
      <c r="M24" s="71"/>
      <c r="N24" s="71"/>
      <c r="O24" s="71"/>
      <c r="P24" s="71"/>
      <c r="Q24" s="71"/>
      <c r="R24" s="50"/>
      <c r="S24" s="50"/>
      <c r="T24" s="50"/>
      <c r="U24" s="50"/>
      <c r="V24" s="50"/>
      <c r="W24" s="50"/>
      <c r="X24" s="50"/>
      <c r="Y24" s="50"/>
      <c r="Z24" s="50"/>
      <c r="AA24" s="50"/>
      <c r="AB24" s="50"/>
      <c r="AC24" s="50"/>
      <c r="AD24" s="50"/>
      <c r="AE24" s="50"/>
      <c r="AF24" s="50"/>
      <c r="AG24" s="50"/>
      <c r="AH24" s="72"/>
      <c r="AJ24" s="73"/>
      <c r="AK24" s="73"/>
      <c r="AL24" s="73"/>
      <c r="AM24" s="73"/>
      <c r="AN24" s="73"/>
      <c r="AO24" s="73"/>
      <c r="AP24" s="74"/>
    </row>
    <row r="25" spans="1:42" s="79" customFormat="1" ht="15" hidden="1">
      <c r="A25" s="75"/>
      <c r="B25" s="34"/>
      <c r="C25" s="75"/>
      <c r="D25" s="76"/>
      <c r="E25" s="63"/>
      <c r="F25" s="77" t="s">
        <v>108</v>
      </c>
      <c r="G25" s="78"/>
      <c r="H25" s="78"/>
      <c r="I25" s="78"/>
      <c r="J25" s="78"/>
      <c r="K25" s="78"/>
      <c r="L25" s="44"/>
      <c r="M25" s="78"/>
      <c r="N25" s="78"/>
      <c r="O25" s="71"/>
      <c r="P25" s="78"/>
      <c r="Q25" s="78"/>
      <c r="R25" s="51">
        <f aca="true" t="shared" si="5" ref="R25:AH25">SUM(R26:R27)</f>
        <v>0</v>
      </c>
      <c r="S25" s="51">
        <f t="shared" si="5"/>
        <v>0</v>
      </c>
      <c r="T25" s="51">
        <f t="shared" si="5"/>
        <v>0</v>
      </c>
      <c r="U25" s="51">
        <f t="shared" si="5"/>
        <v>0</v>
      </c>
      <c r="V25" s="51">
        <f t="shared" si="5"/>
        <v>0</v>
      </c>
      <c r="W25" s="51">
        <f t="shared" si="5"/>
        <v>0</v>
      </c>
      <c r="X25" s="51">
        <f t="shared" si="5"/>
        <v>0</v>
      </c>
      <c r="Y25" s="51">
        <f t="shared" si="5"/>
        <v>0</v>
      </c>
      <c r="Z25" s="51">
        <f t="shared" si="5"/>
        <v>0</v>
      </c>
      <c r="AA25" s="51">
        <f t="shared" si="5"/>
        <v>0</v>
      </c>
      <c r="AB25" s="51">
        <f t="shared" si="5"/>
        <v>0</v>
      </c>
      <c r="AC25" s="51">
        <f t="shared" si="5"/>
        <v>0</v>
      </c>
      <c r="AD25" s="51">
        <f t="shared" si="5"/>
        <v>0</v>
      </c>
      <c r="AE25" s="51">
        <f t="shared" si="5"/>
        <v>0</v>
      </c>
      <c r="AF25" s="51">
        <f t="shared" si="5"/>
        <v>0</v>
      </c>
      <c r="AG25" s="51">
        <f t="shared" si="5"/>
        <v>0</v>
      </c>
      <c r="AH25" s="52">
        <f t="shared" si="5"/>
        <v>0</v>
      </c>
      <c r="AJ25" s="27">
        <f>IF(R25&lt;W25,0,R25-W25)</f>
        <v>0</v>
      </c>
      <c r="AK25" s="28">
        <f>+R25+S25-T25+U25-V25-W25</f>
        <v>0</v>
      </c>
      <c r="AL25" s="29">
        <f>+S25+U25-T25-V25-W25+R25</f>
        <v>0</v>
      </c>
      <c r="AM25" s="28">
        <f>IF(AB25&gt;Y25,0,AB25-Y25)</f>
        <v>0</v>
      </c>
      <c r="AN25" s="28">
        <f>+AC25+AB25-AA25</f>
        <v>0</v>
      </c>
      <c r="AO25" s="28">
        <f>+AH25+AG25-AF25</f>
        <v>0</v>
      </c>
      <c r="AP25" s="30">
        <f t="shared" si="2"/>
        <v>0</v>
      </c>
    </row>
    <row r="26" spans="1:42" ht="30" hidden="1">
      <c r="A26" s="39" t="s">
        <v>80</v>
      </c>
      <c r="B26" s="39">
        <v>119</v>
      </c>
      <c r="C26" s="39" t="s">
        <v>109</v>
      </c>
      <c r="D26" s="40" t="s">
        <v>82</v>
      </c>
      <c r="E26" s="41" t="s">
        <v>110</v>
      </c>
      <c r="F26" s="80" t="s">
        <v>111</v>
      </c>
      <c r="G26" s="81" t="s">
        <v>112</v>
      </c>
      <c r="H26" s="81" t="s">
        <v>112</v>
      </c>
      <c r="I26" s="81" t="s">
        <v>113</v>
      </c>
      <c r="J26" s="81" t="s">
        <v>112</v>
      </c>
      <c r="K26" s="81">
        <v>287</v>
      </c>
      <c r="L26" s="35"/>
      <c r="M26" s="82" t="s">
        <v>114</v>
      </c>
      <c r="N26" s="82" t="s">
        <v>115</v>
      </c>
      <c r="O26" s="82" t="s">
        <v>116</v>
      </c>
      <c r="P26" s="82" t="s">
        <v>117</v>
      </c>
      <c r="Q26" s="82" t="s">
        <v>118</v>
      </c>
      <c r="R26" s="46"/>
      <c r="S26" s="46"/>
      <c r="T26" s="46"/>
      <c r="U26" s="46"/>
      <c r="V26" s="46"/>
      <c r="W26" s="50">
        <f>+R26+S26-T26+U26-V26</f>
        <v>0</v>
      </c>
      <c r="X26" s="46"/>
      <c r="Y26" s="46"/>
      <c r="Z26" s="51">
        <f>+X26-Y26</f>
        <v>0</v>
      </c>
      <c r="AA26" s="46"/>
      <c r="AB26" s="46"/>
      <c r="AC26" s="51">
        <f>+AA26-AB26</f>
        <v>0</v>
      </c>
      <c r="AD26" s="46"/>
      <c r="AE26" s="46"/>
      <c r="AF26" s="46"/>
      <c r="AG26" s="46"/>
      <c r="AH26" s="52">
        <f>+AF26-AG26</f>
        <v>0</v>
      </c>
      <c r="AJ26" s="27">
        <f>IF(R26&lt;W26,0,R26-W26)</f>
        <v>0</v>
      </c>
      <c r="AK26" s="28">
        <f>+R26+S26-T26+U26-V26-W26</f>
        <v>0</v>
      </c>
      <c r="AL26" s="29">
        <f>+S26+U26-T26-V26-W26+R26</f>
        <v>0</v>
      </c>
      <c r="AM26" s="28">
        <f>IF(AB26&gt;Y26,0,AB26-Y26)</f>
        <v>0</v>
      </c>
      <c r="AN26" s="28">
        <f>+AC26+AB26-AA26</f>
        <v>0</v>
      </c>
      <c r="AO26" s="28">
        <f>+AH26+AG26-AF26</f>
        <v>0</v>
      </c>
      <c r="AP26" s="30">
        <f t="shared" si="2"/>
        <v>0</v>
      </c>
    </row>
    <row r="27" spans="1:42" ht="30" hidden="1">
      <c r="A27" s="39" t="s">
        <v>80</v>
      </c>
      <c r="B27" s="39">
        <v>119</v>
      </c>
      <c r="C27" s="39" t="s">
        <v>109</v>
      </c>
      <c r="D27" s="40" t="s">
        <v>82</v>
      </c>
      <c r="E27" s="41" t="s">
        <v>110</v>
      </c>
      <c r="F27" s="80" t="s">
        <v>111</v>
      </c>
      <c r="G27" s="81" t="s">
        <v>119</v>
      </c>
      <c r="H27" s="81" t="s">
        <v>120</v>
      </c>
      <c r="I27" s="81" t="s">
        <v>121</v>
      </c>
      <c r="J27" s="81" t="s">
        <v>122</v>
      </c>
      <c r="K27" s="81">
        <v>275</v>
      </c>
      <c r="L27" s="35"/>
      <c r="M27" s="82" t="s">
        <v>123</v>
      </c>
      <c r="N27" s="82" t="s">
        <v>82</v>
      </c>
      <c r="O27" s="82" t="s">
        <v>82</v>
      </c>
      <c r="P27" s="82" t="s">
        <v>117</v>
      </c>
      <c r="Q27" s="82" t="s">
        <v>118</v>
      </c>
      <c r="R27" s="46"/>
      <c r="S27" s="46"/>
      <c r="T27" s="46"/>
      <c r="U27" s="46"/>
      <c r="V27" s="46"/>
      <c r="W27" s="50">
        <f>+R27+S27-T27+U27-V27</f>
        <v>0</v>
      </c>
      <c r="X27" s="46"/>
      <c r="Y27" s="46"/>
      <c r="Z27" s="51">
        <f>+X27-Y27</f>
        <v>0</v>
      </c>
      <c r="AA27" s="46"/>
      <c r="AB27" s="46"/>
      <c r="AC27" s="51">
        <f>+AA27-AB27</f>
        <v>0</v>
      </c>
      <c r="AD27" s="46"/>
      <c r="AE27" s="46"/>
      <c r="AF27" s="46"/>
      <c r="AG27" s="46"/>
      <c r="AH27" s="52">
        <f>+AF27-AG27</f>
        <v>0</v>
      </c>
      <c r="AJ27" s="27">
        <f>IF(R27&lt;W27,0,R27-W27)</f>
        <v>0</v>
      </c>
      <c r="AK27" s="28">
        <f>+R27+S27-T27+U27-V27-W27</f>
        <v>0</v>
      </c>
      <c r="AL27" s="29">
        <f>+S27+U27-T27-V27-W27+R27</f>
        <v>0</v>
      </c>
      <c r="AM27" s="28">
        <f>IF(AB27&gt;Y27,0,AB27-Y27)</f>
        <v>0</v>
      </c>
      <c r="AN27" s="28">
        <f>+AC27+AB27-AA27</f>
        <v>0</v>
      </c>
      <c r="AO27" s="28">
        <f>+AH27+AG27-AF27</f>
        <v>0</v>
      </c>
      <c r="AP27" s="30">
        <f t="shared" si="2"/>
        <v>0</v>
      </c>
    </row>
    <row r="28" spans="1:42" ht="15" hidden="1">
      <c r="A28" s="39"/>
      <c r="B28" s="39"/>
      <c r="C28" s="39"/>
      <c r="D28" s="40"/>
      <c r="E28" s="41"/>
      <c r="F28" s="42"/>
      <c r="G28" s="65"/>
      <c r="H28" s="65"/>
      <c r="I28" s="65"/>
      <c r="J28" s="65"/>
      <c r="K28" s="65"/>
      <c r="L28" s="35"/>
      <c r="M28" s="83"/>
      <c r="N28" s="83"/>
      <c r="O28" s="83"/>
      <c r="P28" s="83"/>
      <c r="Q28" s="83"/>
      <c r="R28" s="35"/>
      <c r="S28" s="35"/>
      <c r="T28" s="35"/>
      <c r="U28" s="35"/>
      <c r="V28" s="35"/>
      <c r="W28" s="84"/>
      <c r="X28" s="35"/>
      <c r="Y28" s="35"/>
      <c r="Z28" s="35"/>
      <c r="AA28" s="35"/>
      <c r="AB28" s="35"/>
      <c r="AC28" s="51"/>
      <c r="AD28" s="35"/>
      <c r="AE28" s="35"/>
      <c r="AF28" s="35"/>
      <c r="AG28" s="35"/>
      <c r="AH28" s="36"/>
      <c r="AJ28" s="85"/>
      <c r="AK28" s="85"/>
      <c r="AL28" s="85"/>
      <c r="AM28" s="85"/>
      <c r="AN28" s="85"/>
      <c r="AO28" s="85"/>
      <c r="AP28" s="86"/>
    </row>
    <row r="29" spans="1:42" s="79" customFormat="1" ht="15" hidden="1">
      <c r="A29" s="31"/>
      <c r="B29" s="31"/>
      <c r="C29" s="31"/>
      <c r="D29" s="32"/>
      <c r="E29" s="63"/>
      <c r="F29" s="77" t="s">
        <v>124</v>
      </c>
      <c r="G29" s="87"/>
      <c r="H29" s="87"/>
      <c r="I29" s="87"/>
      <c r="J29" s="87"/>
      <c r="K29" s="87"/>
      <c r="L29" s="44"/>
      <c r="M29" s="88"/>
      <c r="N29" s="88"/>
      <c r="O29" s="88"/>
      <c r="P29" s="88"/>
      <c r="Q29" s="88"/>
      <c r="R29" s="51">
        <f>SUM(R30:R33)</f>
        <v>0</v>
      </c>
      <c r="S29" s="51">
        <f>SUM(S30:S33)</f>
        <v>0</v>
      </c>
      <c r="T29" s="51">
        <f aca="true" t="shared" si="6" ref="T29:AG29">SUM(T30:T33)</f>
        <v>0</v>
      </c>
      <c r="U29" s="51">
        <f t="shared" si="6"/>
        <v>0</v>
      </c>
      <c r="V29" s="51">
        <f t="shared" si="6"/>
        <v>0</v>
      </c>
      <c r="W29" s="51">
        <f t="shared" si="6"/>
        <v>0</v>
      </c>
      <c r="X29" s="51">
        <f t="shared" si="6"/>
        <v>0</v>
      </c>
      <c r="Y29" s="51">
        <f t="shared" si="6"/>
        <v>0</v>
      </c>
      <c r="Z29" s="51">
        <f t="shared" si="6"/>
        <v>0</v>
      </c>
      <c r="AA29" s="51">
        <f t="shared" si="6"/>
        <v>0</v>
      </c>
      <c r="AB29" s="51">
        <f t="shared" si="6"/>
        <v>0</v>
      </c>
      <c r="AC29" s="51">
        <f t="shared" si="6"/>
        <v>0</v>
      </c>
      <c r="AD29" s="51">
        <f t="shared" si="6"/>
        <v>0</v>
      </c>
      <c r="AE29" s="51">
        <f t="shared" si="6"/>
        <v>0</v>
      </c>
      <c r="AF29" s="51">
        <f t="shared" si="6"/>
        <v>0</v>
      </c>
      <c r="AG29" s="51">
        <f t="shared" si="6"/>
        <v>0</v>
      </c>
      <c r="AH29" s="52">
        <f>SUM(AH30:AH33)</f>
        <v>0</v>
      </c>
      <c r="AJ29" s="27">
        <f>IF(R29&lt;W29,0,R29-W29)</f>
        <v>0</v>
      </c>
      <c r="AK29" s="28">
        <f>+R29+S29-T29+U29-V29-W29</f>
        <v>0</v>
      </c>
      <c r="AL29" s="29">
        <f>+S29+U29-T29-V29-W29+R29</f>
        <v>0</v>
      </c>
      <c r="AM29" s="28">
        <f>IF(AB29&gt;Y29,0,AB29-Y29)</f>
        <v>0</v>
      </c>
      <c r="AN29" s="28">
        <f>+AC29+AB29-AA29</f>
        <v>0</v>
      </c>
      <c r="AO29" s="28">
        <f>+AH29+AG29-AF29</f>
        <v>0</v>
      </c>
      <c r="AP29" s="30">
        <f t="shared" si="2"/>
        <v>0</v>
      </c>
    </row>
    <row r="30" spans="1:42" ht="15" hidden="1">
      <c r="A30" s="39" t="s">
        <v>80</v>
      </c>
      <c r="B30" s="39">
        <v>119</v>
      </c>
      <c r="C30" s="39" t="s">
        <v>109</v>
      </c>
      <c r="D30" s="40" t="s">
        <v>82</v>
      </c>
      <c r="E30" s="41" t="s">
        <v>125</v>
      </c>
      <c r="F30" s="42" t="s">
        <v>126</v>
      </c>
      <c r="G30" s="89" t="s">
        <v>122</v>
      </c>
      <c r="H30" s="89" t="s">
        <v>112</v>
      </c>
      <c r="I30" s="89" t="s">
        <v>127</v>
      </c>
      <c r="J30" s="89" t="s">
        <v>112</v>
      </c>
      <c r="K30" s="89">
        <v>287</v>
      </c>
      <c r="L30" s="35"/>
      <c r="M30" s="90" t="s">
        <v>128</v>
      </c>
      <c r="N30" s="89" t="s">
        <v>115</v>
      </c>
      <c r="O30" s="89" t="s">
        <v>116</v>
      </c>
      <c r="P30" s="89" t="s">
        <v>117</v>
      </c>
      <c r="Q30" s="89" t="s">
        <v>118</v>
      </c>
      <c r="R30" s="46"/>
      <c r="S30" s="46"/>
      <c r="T30" s="46"/>
      <c r="U30" s="46"/>
      <c r="V30" s="46"/>
      <c r="W30" s="50">
        <f>+R30+S30-T30+U30-V30</f>
        <v>0</v>
      </c>
      <c r="X30" s="46"/>
      <c r="Y30" s="46"/>
      <c r="Z30" s="51">
        <f>+X30-Y30</f>
        <v>0</v>
      </c>
      <c r="AA30" s="46"/>
      <c r="AB30" s="46"/>
      <c r="AC30" s="51">
        <f>+AA30-AB30</f>
        <v>0</v>
      </c>
      <c r="AD30" s="46"/>
      <c r="AE30" s="46"/>
      <c r="AF30" s="46"/>
      <c r="AG30" s="46"/>
      <c r="AH30" s="52">
        <f>+AF30-AG30</f>
        <v>0</v>
      </c>
      <c r="AJ30" s="27">
        <f>IF(R30&lt;W30,0,R30-W30)</f>
        <v>0</v>
      </c>
      <c r="AK30" s="28">
        <f>+R30+S30-T30+U30-V30-W30</f>
        <v>0</v>
      </c>
      <c r="AL30" s="29">
        <f>+S30+U30-T30-V30-W30+R30</f>
        <v>0</v>
      </c>
      <c r="AM30" s="28">
        <f>IF(AB30&gt;Y30,0,AB30-Y30)</f>
        <v>0</v>
      </c>
      <c r="AN30" s="28">
        <f>+AC30+AB30-AA30</f>
        <v>0</v>
      </c>
      <c r="AO30" s="28">
        <f>+AH30+AG30-AF30</f>
        <v>0</v>
      </c>
      <c r="AP30" s="30">
        <f t="shared" si="2"/>
        <v>0</v>
      </c>
    </row>
    <row r="31" spans="1:42" ht="15" hidden="1">
      <c r="A31" s="39" t="s">
        <v>80</v>
      </c>
      <c r="B31" s="39">
        <v>119</v>
      </c>
      <c r="C31" s="39" t="s">
        <v>109</v>
      </c>
      <c r="D31" s="40" t="s">
        <v>82</v>
      </c>
      <c r="E31" s="41" t="s">
        <v>125</v>
      </c>
      <c r="F31" s="42" t="s">
        <v>126</v>
      </c>
      <c r="G31" s="89" t="s">
        <v>122</v>
      </c>
      <c r="H31" s="89" t="s">
        <v>112</v>
      </c>
      <c r="I31" s="89" t="s">
        <v>127</v>
      </c>
      <c r="J31" s="89" t="s">
        <v>112</v>
      </c>
      <c r="K31" s="89">
        <v>43</v>
      </c>
      <c r="L31" s="35"/>
      <c r="M31" s="90" t="s">
        <v>128</v>
      </c>
      <c r="N31" s="89" t="s">
        <v>86</v>
      </c>
      <c r="O31" s="89" t="s">
        <v>129</v>
      </c>
      <c r="P31" s="89" t="s">
        <v>117</v>
      </c>
      <c r="Q31" s="89" t="s">
        <v>118</v>
      </c>
      <c r="R31" s="46"/>
      <c r="S31" s="46"/>
      <c r="T31" s="46"/>
      <c r="U31" s="46"/>
      <c r="V31" s="46"/>
      <c r="W31" s="50">
        <f>+R31+S31-T31+U31-V31</f>
        <v>0</v>
      </c>
      <c r="X31" s="46"/>
      <c r="Y31" s="46"/>
      <c r="Z31" s="51">
        <f>+X31-Y31</f>
        <v>0</v>
      </c>
      <c r="AA31" s="46"/>
      <c r="AB31" s="46"/>
      <c r="AC31" s="51">
        <f>+AA31-AB31</f>
        <v>0</v>
      </c>
      <c r="AD31" s="46"/>
      <c r="AE31" s="46"/>
      <c r="AF31" s="46"/>
      <c r="AG31" s="46"/>
      <c r="AH31" s="52">
        <f>+AF31-AG31</f>
        <v>0</v>
      </c>
      <c r="AJ31" s="27">
        <f>IF(R31&lt;W31,0,R31-W31)</f>
        <v>0</v>
      </c>
      <c r="AK31" s="28">
        <f>+R31+S31-T31+U31-V31-W31</f>
        <v>0</v>
      </c>
      <c r="AL31" s="29">
        <f>+S31+U31-T31-V31-W31+R31</f>
        <v>0</v>
      </c>
      <c r="AM31" s="28">
        <f>IF(AB31&gt;Y31,0,AB31-Y31)</f>
        <v>0</v>
      </c>
      <c r="AN31" s="28">
        <f>+AC31+AB31-AA31</f>
        <v>0</v>
      </c>
      <c r="AO31" s="28">
        <f>+AH31+AG31-AF31</f>
        <v>0</v>
      </c>
      <c r="AP31" s="30">
        <f t="shared" si="2"/>
        <v>0</v>
      </c>
    </row>
    <row r="32" spans="1:42" ht="15" hidden="1">
      <c r="A32" s="39" t="s">
        <v>80</v>
      </c>
      <c r="B32" s="39">
        <v>119</v>
      </c>
      <c r="C32" s="39" t="s">
        <v>109</v>
      </c>
      <c r="D32" s="40" t="s">
        <v>82</v>
      </c>
      <c r="E32" s="41" t="s">
        <v>125</v>
      </c>
      <c r="F32" s="42" t="s">
        <v>126</v>
      </c>
      <c r="G32" s="89" t="s">
        <v>119</v>
      </c>
      <c r="H32" s="89" t="s">
        <v>112</v>
      </c>
      <c r="I32" s="89" t="s">
        <v>130</v>
      </c>
      <c r="J32" s="89" t="s">
        <v>112</v>
      </c>
      <c r="K32" s="89">
        <v>43</v>
      </c>
      <c r="L32" s="35"/>
      <c r="M32" s="91" t="s">
        <v>82</v>
      </c>
      <c r="N32" s="92" t="s">
        <v>86</v>
      </c>
      <c r="O32" s="92" t="s">
        <v>129</v>
      </c>
      <c r="P32" s="92" t="s">
        <v>82</v>
      </c>
      <c r="Q32" s="92" t="s">
        <v>82</v>
      </c>
      <c r="R32" s="46"/>
      <c r="S32" s="46"/>
      <c r="T32" s="46"/>
      <c r="U32" s="46"/>
      <c r="V32" s="46"/>
      <c r="W32" s="50">
        <f>+R32+S32-T32+U32-V32</f>
        <v>0</v>
      </c>
      <c r="X32" s="46"/>
      <c r="Y32" s="46"/>
      <c r="Z32" s="51">
        <f>+X32-Y32</f>
        <v>0</v>
      </c>
      <c r="AA32" s="46"/>
      <c r="AB32" s="46"/>
      <c r="AC32" s="51">
        <f>+AA32-AB32</f>
        <v>0</v>
      </c>
      <c r="AD32" s="46"/>
      <c r="AE32" s="46"/>
      <c r="AF32" s="46"/>
      <c r="AG32" s="46"/>
      <c r="AH32" s="52">
        <f>+AF32-AG32</f>
        <v>0</v>
      </c>
      <c r="AJ32" s="27">
        <f>IF(R32&lt;W32,0,R32-W32)</f>
        <v>0</v>
      </c>
      <c r="AK32" s="28">
        <f>+R32+S32-T32+U32-V32-W32</f>
        <v>0</v>
      </c>
      <c r="AL32" s="29">
        <f>+S32+U32-T32-V32-W32+R32</f>
        <v>0</v>
      </c>
      <c r="AM32" s="28">
        <f>IF(AB32&gt;Y32,0,AB32-Y32)</f>
        <v>0</v>
      </c>
      <c r="AN32" s="28">
        <f>+AC32+AB32-AA32</f>
        <v>0</v>
      </c>
      <c r="AO32" s="28">
        <f>+AH32+AG32-AF32</f>
        <v>0</v>
      </c>
      <c r="AP32" s="30">
        <f t="shared" si="2"/>
        <v>0</v>
      </c>
    </row>
    <row r="33" spans="1:42" ht="15" hidden="1">
      <c r="A33" s="39" t="s">
        <v>80</v>
      </c>
      <c r="B33" s="39">
        <v>119</v>
      </c>
      <c r="C33" s="39" t="s">
        <v>109</v>
      </c>
      <c r="D33" s="40" t="s">
        <v>82</v>
      </c>
      <c r="E33" s="41" t="s">
        <v>125</v>
      </c>
      <c r="F33" s="42" t="s">
        <v>126</v>
      </c>
      <c r="G33" s="89" t="s">
        <v>119</v>
      </c>
      <c r="H33" s="89" t="s">
        <v>120</v>
      </c>
      <c r="I33" s="89" t="s">
        <v>131</v>
      </c>
      <c r="J33" s="89" t="s">
        <v>112</v>
      </c>
      <c r="K33" s="89">
        <v>12</v>
      </c>
      <c r="L33" s="35"/>
      <c r="M33" s="90" t="s">
        <v>132</v>
      </c>
      <c r="N33" s="89" t="s">
        <v>86</v>
      </c>
      <c r="O33" s="89" t="s">
        <v>87</v>
      </c>
      <c r="P33" s="89" t="s">
        <v>117</v>
      </c>
      <c r="Q33" s="89" t="s">
        <v>118</v>
      </c>
      <c r="R33" s="46"/>
      <c r="S33" s="46"/>
      <c r="T33" s="46"/>
      <c r="U33" s="46"/>
      <c r="V33" s="46"/>
      <c r="W33" s="50">
        <f>+R33+S33-T33+U33-V33</f>
        <v>0</v>
      </c>
      <c r="X33" s="46"/>
      <c r="Y33" s="46"/>
      <c r="Z33" s="51">
        <f>+X33-Y33</f>
        <v>0</v>
      </c>
      <c r="AA33" s="46"/>
      <c r="AB33" s="46"/>
      <c r="AC33" s="51">
        <f>+AA33-AB33</f>
        <v>0</v>
      </c>
      <c r="AD33" s="46"/>
      <c r="AE33" s="46"/>
      <c r="AF33" s="46"/>
      <c r="AG33" s="46"/>
      <c r="AH33" s="52">
        <f>+AF33-AG33</f>
        <v>0</v>
      </c>
      <c r="AJ33" s="27">
        <f>IF(R33&lt;W33,0,R33-W33)</f>
        <v>0</v>
      </c>
      <c r="AK33" s="28">
        <f>+R33+S33-T33+U33-V33-W33</f>
        <v>0</v>
      </c>
      <c r="AL33" s="29">
        <f>+S33+U33-T33-V33-W33+R33</f>
        <v>0</v>
      </c>
      <c r="AM33" s="28">
        <f>IF(AB33&gt;Y33,0,AB33-Y33)</f>
        <v>0</v>
      </c>
      <c r="AN33" s="28">
        <f>+AC33+AB33-AA33</f>
        <v>0</v>
      </c>
      <c r="AO33" s="28">
        <f>+AH33+AG33-AF33</f>
        <v>0</v>
      </c>
      <c r="AP33" s="30">
        <f t="shared" si="2"/>
        <v>0</v>
      </c>
    </row>
    <row r="34" spans="1:42" ht="15" hidden="1">
      <c r="A34" s="39"/>
      <c r="B34" s="39"/>
      <c r="C34" s="39"/>
      <c r="D34" s="39"/>
      <c r="E34" s="41"/>
      <c r="F34" s="42"/>
      <c r="G34" s="89"/>
      <c r="H34" s="89"/>
      <c r="I34" s="89"/>
      <c r="J34" s="89"/>
      <c r="K34" s="89"/>
      <c r="L34" s="35"/>
      <c r="M34" s="90"/>
      <c r="N34" s="89"/>
      <c r="O34" s="89"/>
      <c r="P34" s="89"/>
      <c r="Q34" s="89"/>
      <c r="R34" s="35"/>
      <c r="S34" s="35"/>
      <c r="T34" s="35"/>
      <c r="U34" s="35"/>
      <c r="V34" s="35"/>
      <c r="W34" s="50"/>
      <c r="X34" s="35"/>
      <c r="Y34" s="35"/>
      <c r="Z34" s="51"/>
      <c r="AA34" s="35"/>
      <c r="AB34" s="35"/>
      <c r="AC34" s="51"/>
      <c r="AD34" s="35"/>
      <c r="AE34" s="35"/>
      <c r="AF34" s="35"/>
      <c r="AG34" s="35"/>
      <c r="AH34" s="52"/>
      <c r="AJ34" s="27"/>
      <c r="AK34" s="28"/>
      <c r="AL34" s="29"/>
      <c r="AM34" s="28"/>
      <c r="AN34" s="28"/>
      <c r="AO34" s="28"/>
      <c r="AP34" s="30"/>
    </row>
    <row r="35" spans="1:42" ht="15" hidden="1">
      <c r="A35" s="39"/>
      <c r="B35" s="39"/>
      <c r="C35" s="39"/>
      <c r="D35" s="39"/>
      <c r="E35" s="41"/>
      <c r="F35" s="42"/>
      <c r="G35" s="89"/>
      <c r="H35" s="89"/>
      <c r="I35" s="89"/>
      <c r="J35" s="89"/>
      <c r="K35" s="89"/>
      <c r="L35" s="35"/>
      <c r="M35" s="90"/>
      <c r="N35" s="89"/>
      <c r="O35" s="89"/>
      <c r="P35" s="89"/>
      <c r="Q35" s="89"/>
      <c r="R35" s="35"/>
      <c r="S35" s="35"/>
      <c r="T35" s="35"/>
      <c r="U35" s="35"/>
      <c r="V35" s="35"/>
      <c r="W35" s="50"/>
      <c r="X35" s="35"/>
      <c r="Y35" s="35"/>
      <c r="Z35" s="51"/>
      <c r="AA35" s="35"/>
      <c r="AB35" s="35"/>
      <c r="AC35" s="51"/>
      <c r="AD35" s="35"/>
      <c r="AE35" s="35"/>
      <c r="AF35" s="35"/>
      <c r="AG35" s="35"/>
      <c r="AH35" s="52"/>
      <c r="AJ35" s="27"/>
      <c r="AK35" s="28"/>
      <c r="AL35" s="29"/>
      <c r="AM35" s="28"/>
      <c r="AN35" s="28"/>
      <c r="AO35" s="28"/>
      <c r="AP35" s="30"/>
    </row>
    <row r="36" spans="1:42" ht="15" hidden="1">
      <c r="A36" s="39"/>
      <c r="B36" s="39"/>
      <c r="C36" s="39"/>
      <c r="D36" s="39"/>
      <c r="E36" s="54" t="s">
        <v>133</v>
      </c>
      <c r="F36" s="55"/>
      <c r="G36" s="93"/>
      <c r="H36" s="93"/>
      <c r="I36" s="93"/>
      <c r="J36" s="93"/>
      <c r="K36" s="93"/>
      <c r="L36" s="60"/>
      <c r="M36" s="94"/>
      <c r="N36" s="93"/>
      <c r="O36" s="93"/>
      <c r="P36" s="93"/>
      <c r="Q36" s="93"/>
      <c r="R36" s="61">
        <f>+R38+R41</f>
        <v>0</v>
      </c>
      <c r="S36" s="61">
        <f aca="true" t="shared" si="7" ref="S36:AH36">+S38+S41</f>
        <v>0</v>
      </c>
      <c r="T36" s="61">
        <f t="shared" si="7"/>
        <v>0</v>
      </c>
      <c r="U36" s="61">
        <f t="shared" si="7"/>
        <v>0</v>
      </c>
      <c r="V36" s="61">
        <f t="shared" si="7"/>
        <v>0</v>
      </c>
      <c r="W36" s="59">
        <f t="shared" si="7"/>
        <v>0</v>
      </c>
      <c r="X36" s="61">
        <f t="shared" si="7"/>
        <v>0</v>
      </c>
      <c r="Y36" s="61">
        <f t="shared" si="7"/>
        <v>0</v>
      </c>
      <c r="Z36" s="61">
        <f t="shared" si="7"/>
        <v>0</v>
      </c>
      <c r="AA36" s="61">
        <f t="shared" si="7"/>
        <v>0</v>
      </c>
      <c r="AB36" s="61">
        <f t="shared" si="7"/>
        <v>0</v>
      </c>
      <c r="AC36" s="61">
        <f t="shared" si="7"/>
        <v>0</v>
      </c>
      <c r="AD36" s="61">
        <f t="shared" si="7"/>
        <v>0</v>
      </c>
      <c r="AE36" s="61">
        <f t="shared" si="7"/>
        <v>0</v>
      </c>
      <c r="AF36" s="61">
        <f t="shared" si="7"/>
        <v>0</v>
      </c>
      <c r="AG36" s="61">
        <f t="shared" si="7"/>
        <v>0</v>
      </c>
      <c r="AH36" s="62">
        <f t="shared" si="7"/>
        <v>0</v>
      </c>
      <c r="AJ36" s="27">
        <f>IF(R36&lt;W36,0,R36-W36)</f>
        <v>0</v>
      </c>
      <c r="AK36" s="28">
        <f>+R36+S36-T36+U36-V36-W36</f>
        <v>0</v>
      </c>
      <c r="AL36" s="29">
        <f>+S36+U36-T36-V36-W36+R36</f>
        <v>0</v>
      </c>
      <c r="AM36" s="28">
        <f>IF(AB36&gt;Y36,0,AB36-Y36)</f>
        <v>0</v>
      </c>
      <c r="AN36" s="28">
        <f>+AC36+AB36-AA36</f>
        <v>0</v>
      </c>
      <c r="AO36" s="28">
        <f>+AH36+AG36-AF36</f>
        <v>0</v>
      </c>
      <c r="AP36" s="30">
        <f>IF((AC36&gt;AH36),0,AH36-AC36)</f>
        <v>0</v>
      </c>
    </row>
    <row r="37" spans="1:42" ht="15" hidden="1">
      <c r="A37" s="39"/>
      <c r="B37" s="39"/>
      <c r="C37" s="39"/>
      <c r="D37" s="39"/>
      <c r="E37" s="63"/>
      <c r="F37" s="42"/>
      <c r="G37" s="89"/>
      <c r="H37" s="89"/>
      <c r="I37" s="89"/>
      <c r="J37" s="89"/>
      <c r="K37" s="89"/>
      <c r="L37" s="35"/>
      <c r="M37" s="90"/>
      <c r="N37" s="89"/>
      <c r="O37" s="89"/>
      <c r="P37" s="89"/>
      <c r="Q37" s="89"/>
      <c r="R37" s="35"/>
      <c r="S37" s="35"/>
      <c r="T37" s="35"/>
      <c r="U37" s="35"/>
      <c r="V37" s="35"/>
      <c r="W37" s="50"/>
      <c r="X37" s="35"/>
      <c r="Y37" s="35"/>
      <c r="Z37" s="51"/>
      <c r="AA37" s="35"/>
      <c r="AB37" s="35"/>
      <c r="AC37" s="51"/>
      <c r="AD37" s="35"/>
      <c r="AE37" s="35"/>
      <c r="AF37" s="35"/>
      <c r="AG37" s="35"/>
      <c r="AH37" s="52"/>
      <c r="AJ37" s="27"/>
      <c r="AK37" s="28"/>
      <c r="AL37" s="29"/>
      <c r="AM37" s="28"/>
      <c r="AN37" s="28"/>
      <c r="AO37" s="28"/>
      <c r="AP37" s="30"/>
    </row>
    <row r="38" spans="1:42" s="79" customFormat="1" ht="15" hidden="1">
      <c r="A38" s="75"/>
      <c r="B38" s="34"/>
      <c r="C38" s="75"/>
      <c r="D38" s="76"/>
      <c r="E38" s="63"/>
      <c r="F38" s="77" t="s">
        <v>108</v>
      </c>
      <c r="G38" s="78"/>
      <c r="H38" s="78"/>
      <c r="I38" s="78"/>
      <c r="J38" s="78"/>
      <c r="K38" s="78"/>
      <c r="L38" s="44"/>
      <c r="M38" s="78"/>
      <c r="N38" s="78"/>
      <c r="O38" s="71"/>
      <c r="P38" s="78"/>
      <c r="Q38" s="78"/>
      <c r="R38" s="51">
        <f>+R39</f>
        <v>0</v>
      </c>
      <c r="S38" s="51">
        <f aca="true" t="shared" si="8" ref="S38:AH38">+S39</f>
        <v>0</v>
      </c>
      <c r="T38" s="51">
        <f t="shared" si="8"/>
        <v>0</v>
      </c>
      <c r="U38" s="51">
        <f t="shared" si="8"/>
        <v>0</v>
      </c>
      <c r="V38" s="51">
        <f t="shared" si="8"/>
        <v>0</v>
      </c>
      <c r="W38" s="51">
        <f t="shared" si="8"/>
        <v>0</v>
      </c>
      <c r="X38" s="51">
        <f t="shared" si="8"/>
        <v>0</v>
      </c>
      <c r="Y38" s="51">
        <f t="shared" si="8"/>
        <v>0</v>
      </c>
      <c r="Z38" s="51">
        <f t="shared" si="8"/>
        <v>0</v>
      </c>
      <c r="AA38" s="51">
        <f t="shared" si="8"/>
        <v>0</v>
      </c>
      <c r="AB38" s="51">
        <f t="shared" si="8"/>
        <v>0</v>
      </c>
      <c r="AC38" s="51">
        <f t="shared" si="8"/>
        <v>0</v>
      </c>
      <c r="AD38" s="51">
        <f t="shared" si="8"/>
        <v>0</v>
      </c>
      <c r="AE38" s="51">
        <f t="shared" si="8"/>
        <v>0</v>
      </c>
      <c r="AF38" s="51">
        <f t="shared" si="8"/>
        <v>0</v>
      </c>
      <c r="AG38" s="51">
        <f t="shared" si="8"/>
        <v>0</v>
      </c>
      <c r="AH38" s="52">
        <f t="shared" si="8"/>
        <v>0</v>
      </c>
      <c r="AJ38" s="27">
        <f>IF(R38&lt;W38,0,R38-W38)</f>
        <v>0</v>
      </c>
      <c r="AK38" s="28">
        <f>+R38+S38-T38+U38-V38-W38</f>
        <v>0</v>
      </c>
      <c r="AL38" s="29">
        <f>+S38+U38-T38-V38-W38+R38</f>
        <v>0</v>
      </c>
      <c r="AM38" s="28">
        <f>IF(AB38&gt;Y38,0,AB38-Y38)</f>
        <v>0</v>
      </c>
      <c r="AN38" s="28">
        <f>+AC38+AB38-AA38</f>
        <v>0</v>
      </c>
      <c r="AO38" s="28">
        <f>+AH38+AG38-AF38</f>
        <v>0</v>
      </c>
      <c r="AP38" s="30">
        <f>IF((AC38&gt;AH38),0,AH38-AC38)</f>
        <v>0</v>
      </c>
    </row>
    <row r="39" spans="1:42" ht="26.25" hidden="1">
      <c r="A39" s="39" t="s">
        <v>80</v>
      </c>
      <c r="B39" s="39">
        <v>119</v>
      </c>
      <c r="C39" s="39" t="s">
        <v>134</v>
      </c>
      <c r="D39" s="40" t="s">
        <v>82</v>
      </c>
      <c r="E39" s="95" t="s">
        <v>135</v>
      </c>
      <c r="F39" s="96" t="s">
        <v>111</v>
      </c>
      <c r="G39" s="89" t="s">
        <v>136</v>
      </c>
      <c r="H39" s="89" t="s">
        <v>136</v>
      </c>
      <c r="I39" s="89" t="s">
        <v>136</v>
      </c>
      <c r="J39" s="89" t="s">
        <v>112</v>
      </c>
      <c r="K39" s="89">
        <v>60</v>
      </c>
      <c r="L39" s="35"/>
      <c r="M39" s="90" t="s">
        <v>137</v>
      </c>
      <c r="N39" s="89" t="s">
        <v>115</v>
      </c>
      <c r="O39" s="89" t="s">
        <v>116</v>
      </c>
      <c r="P39" s="89" t="s">
        <v>117</v>
      </c>
      <c r="Q39" s="89" t="s">
        <v>118</v>
      </c>
      <c r="R39" s="46"/>
      <c r="S39" s="46"/>
      <c r="T39" s="46"/>
      <c r="U39" s="46"/>
      <c r="V39" s="46"/>
      <c r="W39" s="50">
        <f>+R39+S39-T39+U39-V39</f>
        <v>0</v>
      </c>
      <c r="X39" s="46"/>
      <c r="Y39" s="46"/>
      <c r="Z39" s="51">
        <f>+X39-Y39</f>
        <v>0</v>
      </c>
      <c r="AA39" s="46"/>
      <c r="AB39" s="46"/>
      <c r="AC39" s="51">
        <f>+AA39-AB39</f>
        <v>0</v>
      </c>
      <c r="AD39" s="46"/>
      <c r="AE39" s="46"/>
      <c r="AF39" s="46"/>
      <c r="AG39" s="46"/>
      <c r="AH39" s="52">
        <f>+AF39-AG39</f>
        <v>0</v>
      </c>
      <c r="AJ39" s="27">
        <f>IF(R39&lt;W39,0,R39-W39)</f>
        <v>0</v>
      </c>
      <c r="AK39" s="28">
        <f>+R39+S39-T39+U39-V39-W39</f>
        <v>0</v>
      </c>
      <c r="AL39" s="29">
        <f>+S39+U39-T39-V39-W39+R39</f>
        <v>0</v>
      </c>
      <c r="AM39" s="28">
        <f>IF(AB39&gt;Y39,0,AB39-Y39)</f>
        <v>0</v>
      </c>
      <c r="AN39" s="28">
        <f>+AC39+AB39-AA39</f>
        <v>0</v>
      </c>
      <c r="AO39" s="28">
        <f>+AH39+AG39-AF39</f>
        <v>0</v>
      </c>
      <c r="AP39" s="30">
        <f>IF((AC39&gt;AH39),0,AH39-AC39)</f>
        <v>0</v>
      </c>
    </row>
    <row r="40" spans="1:42" ht="15" hidden="1">
      <c r="A40" s="39"/>
      <c r="B40" s="39"/>
      <c r="C40" s="39"/>
      <c r="D40" s="39"/>
      <c r="E40" s="41"/>
      <c r="F40" s="42"/>
      <c r="G40" s="89"/>
      <c r="H40" s="89"/>
      <c r="I40" s="89"/>
      <c r="J40" s="89"/>
      <c r="K40" s="89"/>
      <c r="L40" s="35"/>
      <c r="M40" s="90"/>
      <c r="N40" s="89"/>
      <c r="O40" s="89"/>
      <c r="P40" s="89"/>
      <c r="Q40" s="89"/>
      <c r="R40" s="35"/>
      <c r="S40" s="35"/>
      <c r="T40" s="35"/>
      <c r="U40" s="35"/>
      <c r="V40" s="35"/>
      <c r="W40" s="50"/>
      <c r="X40" s="35"/>
      <c r="Y40" s="35"/>
      <c r="Z40" s="51"/>
      <c r="AA40" s="35"/>
      <c r="AB40" s="35"/>
      <c r="AC40" s="51"/>
      <c r="AD40" s="35"/>
      <c r="AE40" s="35"/>
      <c r="AF40" s="35"/>
      <c r="AG40" s="35"/>
      <c r="AH40" s="52"/>
      <c r="AJ40" s="27"/>
      <c r="AK40" s="28"/>
      <c r="AL40" s="29"/>
      <c r="AM40" s="28"/>
      <c r="AN40" s="28"/>
      <c r="AO40" s="28"/>
      <c r="AP40" s="30"/>
    </row>
    <row r="41" spans="1:42" s="79" customFormat="1" ht="15" hidden="1">
      <c r="A41" s="75"/>
      <c r="B41" s="34"/>
      <c r="C41" s="75"/>
      <c r="D41" s="76"/>
      <c r="E41" s="63"/>
      <c r="F41" s="77" t="s">
        <v>124</v>
      </c>
      <c r="G41" s="78"/>
      <c r="H41" s="78"/>
      <c r="I41" s="78"/>
      <c r="J41" s="78"/>
      <c r="K41" s="78"/>
      <c r="L41" s="44"/>
      <c r="M41" s="78"/>
      <c r="N41" s="78"/>
      <c r="O41" s="71"/>
      <c r="P41" s="78"/>
      <c r="Q41" s="78"/>
      <c r="R41" s="51">
        <f aca="true" t="shared" si="9" ref="R41:AH41">+R42</f>
        <v>0</v>
      </c>
      <c r="S41" s="51">
        <f t="shared" si="9"/>
        <v>0</v>
      </c>
      <c r="T41" s="51">
        <f t="shared" si="9"/>
        <v>0</v>
      </c>
      <c r="U41" s="51">
        <f t="shared" si="9"/>
        <v>0</v>
      </c>
      <c r="V41" s="51">
        <f t="shared" si="9"/>
        <v>0</v>
      </c>
      <c r="W41" s="51">
        <f t="shared" si="9"/>
        <v>0</v>
      </c>
      <c r="X41" s="51">
        <f t="shared" si="9"/>
        <v>0</v>
      </c>
      <c r="Y41" s="51">
        <f t="shared" si="9"/>
        <v>0</v>
      </c>
      <c r="Z41" s="51">
        <f t="shared" si="9"/>
        <v>0</v>
      </c>
      <c r="AA41" s="51">
        <f t="shared" si="9"/>
        <v>0</v>
      </c>
      <c r="AB41" s="51">
        <f t="shared" si="9"/>
        <v>0</v>
      </c>
      <c r="AC41" s="51">
        <f t="shared" si="9"/>
        <v>0</v>
      </c>
      <c r="AD41" s="51">
        <f t="shared" si="9"/>
        <v>0</v>
      </c>
      <c r="AE41" s="51">
        <f t="shared" si="9"/>
        <v>0</v>
      </c>
      <c r="AF41" s="51">
        <f t="shared" si="9"/>
        <v>0</v>
      </c>
      <c r="AG41" s="51">
        <f t="shared" si="9"/>
        <v>0</v>
      </c>
      <c r="AH41" s="52">
        <f t="shared" si="9"/>
        <v>0</v>
      </c>
      <c r="AJ41" s="27">
        <f>IF(R41&lt;W41,0,R41-W41)</f>
        <v>0</v>
      </c>
      <c r="AK41" s="28">
        <f>+R41+S41-T41+U41-V41-W41</f>
        <v>0</v>
      </c>
      <c r="AL41" s="29">
        <f>+S41+U41-T41-V41-W41+R41</f>
        <v>0</v>
      </c>
      <c r="AM41" s="28">
        <f>IF(AB41&gt;Y41,0,AB41-Y41)</f>
        <v>0</v>
      </c>
      <c r="AN41" s="28">
        <f>+AC41+AB41-AA41</f>
        <v>0</v>
      </c>
      <c r="AO41" s="28">
        <f>+AH41+AG41-AF41</f>
        <v>0</v>
      </c>
      <c r="AP41" s="30">
        <f>IF((AC41&gt;AH41),0,AH41-AC41)</f>
        <v>0</v>
      </c>
    </row>
    <row r="42" spans="1:42" ht="15" hidden="1">
      <c r="A42" s="39" t="s">
        <v>80</v>
      </c>
      <c r="B42" s="39">
        <v>119</v>
      </c>
      <c r="C42" s="39" t="s">
        <v>134</v>
      </c>
      <c r="D42" s="40" t="s">
        <v>82</v>
      </c>
      <c r="E42" s="95" t="s">
        <v>138</v>
      </c>
      <c r="F42" s="95" t="s">
        <v>126</v>
      </c>
      <c r="G42" s="89" t="s">
        <v>136</v>
      </c>
      <c r="H42" s="89" t="s">
        <v>136</v>
      </c>
      <c r="I42" s="89" t="s">
        <v>136</v>
      </c>
      <c r="J42" s="89" t="s">
        <v>112</v>
      </c>
      <c r="K42" s="89">
        <v>60</v>
      </c>
      <c r="L42" s="35"/>
      <c r="M42" s="90" t="s">
        <v>137</v>
      </c>
      <c r="N42" s="89" t="s">
        <v>115</v>
      </c>
      <c r="O42" s="89" t="s">
        <v>116</v>
      </c>
      <c r="P42" s="89" t="s">
        <v>139</v>
      </c>
      <c r="Q42" s="89" t="s">
        <v>140</v>
      </c>
      <c r="R42" s="46"/>
      <c r="S42" s="46"/>
      <c r="T42" s="46"/>
      <c r="U42" s="46"/>
      <c r="V42" s="46"/>
      <c r="W42" s="50">
        <f>+R42+S42-T42+U42-V42</f>
        <v>0</v>
      </c>
      <c r="X42" s="46"/>
      <c r="Y42" s="46"/>
      <c r="Z42" s="51">
        <f>+X42-Y42</f>
        <v>0</v>
      </c>
      <c r="AA42" s="46"/>
      <c r="AB42" s="46"/>
      <c r="AC42" s="51">
        <f>+AA42-AB42</f>
        <v>0</v>
      </c>
      <c r="AD42" s="46"/>
      <c r="AE42" s="46"/>
      <c r="AF42" s="46"/>
      <c r="AG42" s="46"/>
      <c r="AH42" s="52">
        <f>+AF42-AG42</f>
        <v>0</v>
      </c>
      <c r="AJ42" s="27">
        <f>IF(R42&lt;W42,0,R42-W42)</f>
        <v>0</v>
      </c>
      <c r="AK42" s="28">
        <f>+R42+S42-T42+U42-V42-W42</f>
        <v>0</v>
      </c>
      <c r="AL42" s="29">
        <f>+S42+U42-T42-V42-W42+R42</f>
        <v>0</v>
      </c>
      <c r="AM42" s="28">
        <f>IF(AB42&gt;Y42,0,AB42-Y42)</f>
        <v>0</v>
      </c>
      <c r="AN42" s="28">
        <f>+AC42+AB42-AA42</f>
        <v>0</v>
      </c>
      <c r="AO42" s="28">
        <f>+AH42+AG42-AF42</f>
        <v>0</v>
      </c>
      <c r="AP42" s="30">
        <f>IF((AC42&gt;AH42),0,AH42-AC42)</f>
        <v>0</v>
      </c>
    </row>
    <row r="43" spans="5:42" ht="15" hidden="1">
      <c r="E43" s="41"/>
      <c r="F43" s="42"/>
      <c r="G43" s="43"/>
      <c r="H43" s="43"/>
      <c r="I43" s="43"/>
      <c r="J43" s="43"/>
      <c r="K43" s="43"/>
      <c r="L43" s="35"/>
      <c r="M43" s="34"/>
      <c r="N43" s="34"/>
      <c r="O43" s="34"/>
      <c r="P43" s="34"/>
      <c r="Q43" s="34"/>
      <c r="R43" s="35"/>
      <c r="S43" s="35"/>
      <c r="T43" s="35"/>
      <c r="U43" s="35"/>
      <c r="V43" s="35"/>
      <c r="W43" s="35"/>
      <c r="X43" s="35"/>
      <c r="Y43" s="35"/>
      <c r="Z43" s="35"/>
      <c r="AA43" s="35"/>
      <c r="AB43" s="35"/>
      <c r="AC43" s="35"/>
      <c r="AD43" s="35"/>
      <c r="AE43" s="35"/>
      <c r="AF43" s="35"/>
      <c r="AG43" s="35"/>
      <c r="AH43" s="36"/>
      <c r="AJ43" s="37"/>
      <c r="AK43" s="37"/>
      <c r="AL43" s="37"/>
      <c r="AM43" s="37"/>
      <c r="AN43" s="37"/>
      <c r="AO43" s="37"/>
      <c r="AP43" s="38"/>
    </row>
    <row r="44" spans="5:42" ht="15">
      <c r="E44" s="23"/>
      <c r="F44" s="24" t="s">
        <v>141</v>
      </c>
      <c r="G44" s="24"/>
      <c r="H44" s="24"/>
      <c r="I44" s="24"/>
      <c r="J44" s="24"/>
      <c r="K44" s="24"/>
      <c r="L44" s="25"/>
      <c r="M44" s="24"/>
      <c r="N44" s="24"/>
      <c r="O44" s="24"/>
      <c r="P44" s="24"/>
      <c r="Q44" s="24"/>
      <c r="R44" s="25">
        <f>+R9+R16+R23+R36</f>
        <v>0</v>
      </c>
      <c r="S44" s="25">
        <f aca="true" t="shared" si="10" ref="S44:AH44">+S9+S16+S23+S36</f>
        <v>0</v>
      </c>
      <c r="T44" s="25">
        <f t="shared" si="10"/>
        <v>0</v>
      </c>
      <c r="U44" s="25">
        <f t="shared" si="10"/>
        <v>0</v>
      </c>
      <c r="V44" s="25">
        <f t="shared" si="10"/>
        <v>0</v>
      </c>
      <c r="W44" s="25">
        <f t="shared" si="10"/>
        <v>0</v>
      </c>
      <c r="X44" s="25">
        <f t="shared" si="10"/>
        <v>0</v>
      </c>
      <c r="Y44" s="25">
        <f t="shared" si="10"/>
        <v>0</v>
      </c>
      <c r="Z44" s="25">
        <f t="shared" si="10"/>
        <v>0</v>
      </c>
      <c r="AA44" s="25">
        <f t="shared" si="10"/>
        <v>0</v>
      </c>
      <c r="AB44" s="25">
        <f t="shared" si="10"/>
        <v>0</v>
      </c>
      <c r="AC44" s="25">
        <f t="shared" si="10"/>
        <v>0</v>
      </c>
      <c r="AD44" s="25">
        <f t="shared" si="10"/>
        <v>0</v>
      </c>
      <c r="AE44" s="25">
        <f t="shared" si="10"/>
        <v>0</v>
      </c>
      <c r="AF44" s="25">
        <f t="shared" si="10"/>
        <v>0</v>
      </c>
      <c r="AG44" s="25">
        <f t="shared" si="10"/>
        <v>0</v>
      </c>
      <c r="AH44" s="26">
        <f t="shared" si="10"/>
        <v>0</v>
      </c>
      <c r="AJ44" s="27">
        <f>IF(R44&lt;W44,0,R44-W44)</f>
        <v>0</v>
      </c>
      <c r="AK44" s="28">
        <f>+R44+S44-T44+U44-V44-W44</f>
        <v>0</v>
      </c>
      <c r="AL44" s="29">
        <f>+S44+U44-T44-V44-W44+R44</f>
        <v>0</v>
      </c>
      <c r="AM44" s="28">
        <f>IF(AB44&gt;Y44,0,AB44-Y44)</f>
        <v>0</v>
      </c>
      <c r="AN44" s="28">
        <f>+AC44+AB44-AA44</f>
        <v>0</v>
      </c>
      <c r="AO44" s="28">
        <f>+AH44+AG44-AF44</f>
        <v>0</v>
      </c>
      <c r="AP44" s="30">
        <f>IF((AC44&gt;AH44),0,AH44-AC44)</f>
        <v>0</v>
      </c>
    </row>
    <row r="45" spans="5:42" ht="15">
      <c r="E45" s="79" t="s">
        <v>142</v>
      </c>
      <c r="L45" s="97"/>
      <c r="R45" s="97"/>
      <c r="S45" s="97"/>
      <c r="T45" s="97"/>
      <c r="U45" s="97"/>
      <c r="V45" s="97"/>
      <c r="W45" s="97"/>
      <c r="X45" s="97"/>
      <c r="Y45" s="97"/>
      <c r="Z45" s="97"/>
      <c r="AA45" s="97"/>
      <c r="AB45" s="97"/>
      <c r="AC45" s="97"/>
      <c r="AD45" s="97"/>
      <c r="AE45" s="97"/>
      <c r="AF45" s="97"/>
      <c r="AG45" s="97"/>
      <c r="AH45" s="97"/>
      <c r="AJ45" s="97"/>
      <c r="AK45" s="97"/>
      <c r="AL45" s="97"/>
      <c r="AM45" s="97"/>
      <c r="AN45" s="97"/>
      <c r="AO45" s="97"/>
      <c r="AP45" s="97"/>
    </row>
    <row r="46" spans="1:22" ht="15">
      <c r="A46" s="98"/>
      <c r="B46" s="98"/>
      <c r="C46" s="98"/>
      <c r="D46" s="98"/>
      <c r="E46" s="99"/>
      <c r="F46" s="99"/>
      <c r="G46" s="99"/>
      <c r="H46" s="99"/>
      <c r="I46" s="99"/>
      <c r="U46" s="104"/>
      <c r="V46" s="104"/>
    </row>
    <row r="47" spans="1:9" ht="15">
      <c r="A47" s="98"/>
      <c r="B47" s="98"/>
      <c r="C47" s="98"/>
      <c r="D47" s="98"/>
      <c r="E47" s="99"/>
      <c r="F47" s="99"/>
      <c r="G47" s="99"/>
      <c r="H47" s="99"/>
      <c r="I47" s="99"/>
    </row>
    <row r="48" spans="5:9" ht="15">
      <c r="E48" s="99"/>
      <c r="F48" s="99"/>
      <c r="G48" s="99"/>
      <c r="H48" s="99"/>
      <c r="I48" s="99"/>
    </row>
    <row r="49" spans="5:9" ht="15">
      <c r="E49" s="99"/>
      <c r="F49" s="99"/>
      <c r="G49" s="99"/>
      <c r="H49" s="99"/>
      <c r="I49" s="99"/>
    </row>
    <row r="50" spans="1:9" s="79" customFormat="1" ht="15">
      <c r="A50"/>
      <c r="B50"/>
      <c r="C50"/>
      <c r="D50"/>
      <c r="E50" s="100" t="s">
        <v>143</v>
      </c>
      <c r="F50" s="101"/>
      <c r="G50" s="100"/>
      <c r="H50" s="100"/>
      <c r="I50" s="100"/>
    </row>
    <row r="51" spans="1:9" s="79" customFormat="1" ht="45">
      <c r="A51"/>
      <c r="B51"/>
      <c r="C51"/>
      <c r="D51"/>
      <c r="E51" s="102" t="s">
        <v>144</v>
      </c>
      <c r="F51" s="101"/>
      <c r="G51" s="100"/>
      <c r="H51" s="100"/>
      <c r="I51" s="100"/>
    </row>
    <row r="52" spans="5:9" ht="15">
      <c r="E52" s="99"/>
      <c r="F52" s="99"/>
      <c r="G52" s="99"/>
      <c r="H52" s="99"/>
      <c r="I52" s="99"/>
    </row>
    <row r="53" spans="5:8" ht="15">
      <c r="E53" s="99"/>
      <c r="F53" s="99"/>
      <c r="G53" s="99"/>
      <c r="H53" s="99"/>
    </row>
    <row r="54" spans="5:256" ht="15">
      <c r="E54" s="103" t="s">
        <v>145</v>
      </c>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row>
    <row r="55" spans="5:256" ht="15">
      <c r="E55" s="98" t="s">
        <v>146</v>
      </c>
      <c r="F55"/>
      <c r="G55"/>
      <c r="H55"/>
      <c r="I55"/>
      <c r="J55"/>
      <c r="K55"/>
      <c r="L55"/>
      <c r="M55"/>
      <c r="N55"/>
      <c r="O55"/>
      <c r="P55"/>
      <c r="Q55"/>
      <c r="R55"/>
      <c r="S55"/>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row>
    <row r="56" spans="5:256" ht="15">
      <c r="E56" s="98" t="s">
        <v>147</v>
      </c>
      <c r="F56"/>
      <c r="G56"/>
      <c r="H56"/>
      <c r="I56"/>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row>
    <row r="57" spans="5:256" ht="15">
      <c r="E57" s="98" t="s">
        <v>148</v>
      </c>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row>
    <row r="58" spans="5:256" ht="15">
      <c r="E58" s="98" t="s">
        <v>149</v>
      </c>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row>
    <row r="59" spans="5:256" ht="15">
      <c r="E59" s="98" t="s">
        <v>150</v>
      </c>
      <c r="F59"/>
      <c r="G59"/>
      <c r="H59"/>
      <c r="I59"/>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row>
    <row r="60" spans="5:256" ht="15">
      <c r="E60" s="98" t="s">
        <v>151</v>
      </c>
      <c r="F60"/>
      <c r="G60"/>
      <c r="H60"/>
      <c r="I60"/>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row>
    <row r="61" spans="5:256" ht="15">
      <c r="E61" s="98" t="s">
        <v>152</v>
      </c>
      <c r="F61"/>
      <c r="G61"/>
      <c r="H61"/>
      <c r="I61"/>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5:256" ht="15">
      <c r="E62" s="98" t="s">
        <v>153</v>
      </c>
      <c r="F62"/>
      <c r="G62"/>
      <c r="H62"/>
      <c r="I62"/>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row>
    <row r="63" spans="5:256" ht="15">
      <c r="E63" s="98" t="s">
        <v>154</v>
      </c>
      <c r="F63"/>
      <c r="G63"/>
      <c r="H63"/>
      <c r="I63"/>
      <c r="J63"/>
      <c r="K63"/>
      <c r="L63"/>
      <c r="M63"/>
      <c r="N63"/>
      <c r="O63"/>
      <c r="P63"/>
      <c r="Q63"/>
      <c r="R63"/>
      <c r="S63"/>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5:256" ht="15">
      <c r="E64" s="98" t="s">
        <v>155</v>
      </c>
      <c r="F64"/>
      <c r="G64"/>
      <c r="H64"/>
      <c r="I64"/>
      <c r="J64"/>
      <c r="K64"/>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5:256" ht="15">
      <c r="E65" s="98" t="s">
        <v>156</v>
      </c>
      <c r="F65"/>
      <c r="G65"/>
      <c r="H65"/>
      <c r="I65"/>
      <c r="J65"/>
      <c r="K65"/>
      <c r="L65"/>
      <c r="M65"/>
      <c r="N65"/>
      <c r="O65"/>
      <c r="P65"/>
      <c r="Q65"/>
      <c r="R65"/>
      <c r="S65"/>
      <c r="T65"/>
      <c r="U65"/>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5:256" ht="15">
      <c r="E66" s="98" t="s">
        <v>157</v>
      </c>
      <c r="F66"/>
      <c r="G66"/>
      <c r="H66"/>
      <c r="I66"/>
      <c r="J66"/>
      <c r="K66"/>
      <c r="L66"/>
      <c r="M66"/>
      <c r="N66"/>
      <c r="O66"/>
      <c r="P66"/>
      <c r="Q66"/>
      <c r="R66"/>
      <c r="S66"/>
      <c r="T66"/>
      <c r="U66"/>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5:256" ht="15">
      <c r="E67" s="98" t="s">
        <v>158</v>
      </c>
      <c r="F67"/>
      <c r="G67"/>
      <c r="H67"/>
      <c r="I67"/>
      <c r="J67"/>
      <c r="K67"/>
      <c r="L67"/>
      <c r="M67"/>
      <c r="N67"/>
      <c r="O67"/>
      <c r="P67"/>
      <c r="Q67"/>
      <c r="R67"/>
      <c r="S67"/>
      <c r="T67"/>
      <c r="U67"/>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5:256" ht="15">
      <c r="E68" s="98" t="s">
        <v>159</v>
      </c>
      <c r="F68"/>
      <c r="G68"/>
      <c r="H68"/>
      <c r="I68"/>
      <c r="J68"/>
      <c r="K68"/>
      <c r="L68"/>
      <c r="M68"/>
      <c r="N68"/>
      <c r="O68"/>
      <c r="P68"/>
      <c r="Q68"/>
      <c r="R68"/>
      <c r="S68"/>
      <c r="T68"/>
      <c r="U68"/>
      <c r="V68"/>
      <c r="W68"/>
      <c r="X68"/>
      <c r="Y68"/>
      <c r="Z68"/>
      <c r="AA68"/>
      <c r="AB68"/>
      <c r="AC68"/>
      <c r="AD68"/>
      <c r="AE68"/>
      <c r="AF68"/>
      <c r="AG68"/>
      <c r="AH68"/>
      <c r="AI68"/>
      <c r="AJ68"/>
      <c r="AK68"/>
      <c r="AL68"/>
      <c r="AM68"/>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5:256" ht="15">
      <c r="E69" s="98" t="s">
        <v>160</v>
      </c>
      <c r="F69"/>
      <c r="G69"/>
      <c r="H69"/>
      <c r="I69"/>
      <c r="J69"/>
      <c r="K69"/>
      <c r="L69"/>
      <c r="M69"/>
      <c r="N69"/>
      <c r="O69"/>
      <c r="P69"/>
      <c r="Q69"/>
      <c r="R69"/>
      <c r="S69"/>
      <c r="T69"/>
      <c r="U69"/>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5:256" ht="15">
      <c r="E70" s="98" t="s">
        <v>161</v>
      </c>
      <c r="F70"/>
      <c r="G70"/>
      <c r="H70"/>
      <c r="I70"/>
      <c r="J70"/>
      <c r="K70"/>
      <c r="L70"/>
      <c r="M70"/>
      <c r="N70"/>
      <c r="O70"/>
      <c r="P70"/>
      <c r="Q70"/>
      <c r="R70"/>
      <c r="S70"/>
      <c r="T70"/>
      <c r="U70"/>
      <c r="V70"/>
      <c r="W70"/>
      <c r="X70"/>
      <c r="Y70"/>
      <c r="Z70"/>
      <c r="AA70"/>
      <c r="AB70"/>
      <c r="AC70"/>
      <c r="AD70"/>
      <c r="AE70"/>
      <c r="AF70"/>
      <c r="AG70"/>
      <c r="AH70"/>
      <c r="AI70"/>
      <c r="AJ70"/>
      <c r="AK70"/>
      <c r="AL70"/>
      <c r="AM70"/>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5:256" ht="15">
      <c r="E71" s="98" t="s">
        <v>162</v>
      </c>
      <c r="F71"/>
      <c r="G71"/>
      <c r="H71"/>
      <c r="I71"/>
      <c r="J71"/>
      <c r="K71"/>
      <c r="L71"/>
      <c r="M71"/>
      <c r="N71"/>
      <c r="O71"/>
      <c r="P71"/>
      <c r="Q71"/>
      <c r="R71"/>
      <c r="S71"/>
      <c r="T71"/>
      <c r="U71"/>
      <c r="V71"/>
      <c r="W71"/>
      <c r="X71"/>
      <c r="Y71"/>
      <c r="Z71"/>
      <c r="AA71"/>
      <c r="AB71"/>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5:256" ht="15">
      <c r="E72" s="98" t="s">
        <v>163</v>
      </c>
      <c r="F72"/>
      <c r="G72"/>
      <c r="H72"/>
      <c r="I72"/>
      <c r="J72"/>
      <c r="K72"/>
      <c r="L72"/>
      <c r="M72"/>
      <c r="N72"/>
      <c r="O72"/>
      <c r="P72"/>
      <c r="Q72"/>
      <c r="R72"/>
      <c r="S72"/>
      <c r="T72"/>
      <c r="U72"/>
      <c r="V72"/>
      <c r="W7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5:256" ht="15">
      <c r="E73" s="98" t="s">
        <v>164</v>
      </c>
      <c r="F73"/>
      <c r="G73"/>
      <c r="H73"/>
      <c r="I73"/>
      <c r="J73"/>
      <c r="K73"/>
      <c r="L73"/>
      <c r="M73"/>
      <c r="N73"/>
      <c r="O73"/>
      <c r="P73"/>
      <c r="Q73"/>
      <c r="R73"/>
      <c r="S73"/>
      <c r="T73"/>
      <c r="U73"/>
      <c r="V73"/>
      <c r="W73"/>
      <c r="X73"/>
      <c r="Y73"/>
      <c r="Z73"/>
      <c r="AA73"/>
      <c r="AB73"/>
      <c r="AC73"/>
      <c r="AD73"/>
      <c r="AE73"/>
      <c r="AF73"/>
      <c r="AG73"/>
      <c r="AH73"/>
      <c r="AI73"/>
      <c r="AJ73"/>
      <c r="AK73"/>
      <c r="AL73"/>
      <c r="AM73"/>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5:256" ht="15">
      <c r="E74" s="98" t="s">
        <v>165</v>
      </c>
      <c r="F74"/>
      <c r="G74"/>
      <c r="H74"/>
      <c r="I74"/>
      <c r="J74"/>
      <c r="K74"/>
      <c r="L74"/>
      <c r="M74"/>
      <c r="N74"/>
      <c r="O74"/>
      <c r="P74"/>
      <c r="Q74"/>
      <c r="R74"/>
      <c r="S74"/>
      <c r="T74"/>
      <c r="U74"/>
      <c r="V74"/>
      <c r="W74"/>
      <c r="X74"/>
      <c r="Y74"/>
      <c r="Z74"/>
      <c r="AA74"/>
      <c r="AB74"/>
      <c r="AC74"/>
      <c r="AD74"/>
      <c r="AE74"/>
      <c r="AF74"/>
      <c r="AG74"/>
      <c r="AH74"/>
      <c r="AI74"/>
      <c r="AJ74"/>
      <c r="AK74"/>
      <c r="AL74"/>
      <c r="AM74"/>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5:256" ht="15">
      <c r="E75" s="98" t="s">
        <v>166</v>
      </c>
      <c r="F75"/>
      <c r="G75"/>
      <c r="H75"/>
      <c r="I75"/>
      <c r="J75"/>
      <c r="K75"/>
      <c r="L75"/>
      <c r="M75"/>
      <c r="N75"/>
      <c r="O75"/>
      <c r="P75"/>
      <c r="Q75"/>
      <c r="R75"/>
      <c r="S75"/>
      <c r="T75"/>
      <c r="U75"/>
      <c r="V75"/>
      <c r="W75"/>
      <c r="X75"/>
      <c r="Y75"/>
      <c r="Z75"/>
      <c r="AA75"/>
      <c r="AB75"/>
      <c r="AC75"/>
      <c r="AD75"/>
      <c r="AE75"/>
      <c r="AF75"/>
      <c r="AG75"/>
      <c r="AH75"/>
      <c r="AI75"/>
      <c r="AJ75"/>
      <c r="AK75"/>
      <c r="AL75"/>
      <c r="AM75"/>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5:256" ht="15">
      <c r="E76" s="98" t="s">
        <v>167</v>
      </c>
      <c r="F76"/>
      <c r="G76"/>
      <c r="H76"/>
      <c r="I76"/>
      <c r="J76"/>
      <c r="K76"/>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5:256" ht="15">
      <c r="E77" s="98" t="s">
        <v>168</v>
      </c>
      <c r="F77"/>
      <c r="G77"/>
      <c r="H77"/>
      <c r="I77"/>
      <c r="J77"/>
      <c r="K77"/>
      <c r="L77"/>
      <c r="M77"/>
      <c r="N77"/>
      <c r="O77"/>
      <c r="P77"/>
      <c r="Q77"/>
      <c r="R77"/>
      <c r="S77"/>
      <c r="T77"/>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5:256" ht="15">
      <c r="E78" s="98" t="s">
        <v>169</v>
      </c>
      <c r="F78"/>
      <c r="G78"/>
      <c r="H78"/>
      <c r="I78"/>
      <c r="J78"/>
      <c r="K78"/>
      <c r="L78"/>
      <c r="M78"/>
      <c r="N78"/>
      <c r="O78"/>
      <c r="P78"/>
      <c r="Q78"/>
      <c r="R78"/>
      <c r="S78"/>
      <c r="T78"/>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5:256" ht="15">
      <c r="E79" s="98" t="s">
        <v>170</v>
      </c>
      <c r="F79"/>
      <c r="G79"/>
      <c r="H79"/>
      <c r="I79"/>
      <c r="J79"/>
      <c r="K79"/>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5:256" ht="15">
      <c r="E80" s="98" t="s">
        <v>171</v>
      </c>
      <c r="F80"/>
      <c r="G80"/>
      <c r="H80"/>
      <c r="I80"/>
      <c r="J80"/>
      <c r="K80"/>
      <c r="L80"/>
      <c r="M80"/>
      <c r="N80"/>
      <c r="O80"/>
      <c r="P80"/>
      <c r="Q80"/>
      <c r="R80"/>
      <c r="S80"/>
      <c r="T80"/>
      <c r="U80"/>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5:256" ht="15">
      <c r="E81" s="98" t="s">
        <v>172</v>
      </c>
      <c r="F81"/>
      <c r="G81"/>
      <c r="H81"/>
      <c r="I81"/>
      <c r="J81"/>
      <c r="K81"/>
      <c r="L81"/>
      <c r="M81"/>
      <c r="N81"/>
      <c r="O81"/>
      <c r="P81"/>
      <c r="Q81"/>
      <c r="R81"/>
      <c r="S81"/>
      <c r="T81"/>
      <c r="U81"/>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5:256" ht="15">
      <c r="E82" s="98" t="s">
        <v>173</v>
      </c>
      <c r="F82"/>
      <c r="G82"/>
      <c r="H82"/>
      <c r="I82"/>
      <c r="J82"/>
      <c r="K82"/>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5:256" ht="15">
      <c r="E83" s="98" t="s">
        <v>174</v>
      </c>
      <c r="F83"/>
      <c r="G83"/>
      <c r="H83"/>
      <c r="I83"/>
      <c r="J83"/>
      <c r="K83"/>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5:256" ht="15">
      <c r="E84" s="98" t="s">
        <v>175</v>
      </c>
      <c r="F84"/>
      <c r="G84"/>
      <c r="H84"/>
      <c r="I84"/>
      <c r="J84"/>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ht="15">
      <c r="E85" s="2" t="s">
        <v>176</v>
      </c>
    </row>
    <row r="86" ht="21" customHeight="1">
      <c r="E86" s="2" t="s">
        <v>177</v>
      </c>
    </row>
    <row r="87" ht="15">
      <c r="E87" s="98" t="s">
        <v>178</v>
      </c>
    </row>
  </sheetData>
  <sheetProtection password="CADA" sheet="1"/>
  <autoFilter ref="A7:AP45"/>
  <mergeCells count="1">
    <mergeCell ref="U46:V46"/>
  </mergeCells>
  <conditionalFormatting sqref="AP28">
    <cfRule type="expression" priority="5" dxfId="5" stopIfTrue="1">
      <formula>($R$26:$R$33)&gt;#REF!</formula>
    </cfRule>
  </conditionalFormatting>
  <conditionalFormatting sqref="U46:V46">
    <cfRule type="expression" priority="4" dxfId="5" stopIfTrue="1">
      <formula>$U$44&lt;&gt;$V$44</formula>
    </cfRule>
  </conditionalFormatting>
  <conditionalFormatting sqref="R16">
    <cfRule type="expression" priority="1" dxfId="2" stopIfTrue="1">
      <formula>$R$16=0</formula>
    </cfRule>
    <cfRule type="expression" priority="2" dxfId="1" stopIfTrue="1">
      <formula>$R$16&lt;$L$16</formula>
    </cfRule>
    <cfRule type="expression" priority="3" dxfId="0" stopIfTrue="1">
      <formula>$R$16&gt;$L$16</formula>
    </cfRule>
  </conditionalFormatting>
  <printOptions/>
  <pageMargins left="0.7" right="0.7" top="0.75" bottom="0.75" header="0.5118055555555555" footer="0.511805555555555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Secretaría Distrital de Hacienda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pramirez</dc:creator>
  <cp:keywords/>
  <dc:description/>
  <cp:lastModifiedBy>Jeanet Constanza Saenz Gonzalez</cp:lastModifiedBy>
  <dcterms:created xsi:type="dcterms:W3CDTF">2012-04-12T12:33:02Z</dcterms:created>
  <dcterms:modified xsi:type="dcterms:W3CDTF">2013-12-02T16:05:07Z</dcterms:modified>
  <cp:category/>
  <cp:version/>
  <cp:contentType/>
  <cp:contentStatus/>
</cp:coreProperties>
</file>