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0740" activeTab="0"/>
  </bookViews>
  <sheets>
    <sheet name="F 126" sheetId="1" r:id="rId1"/>
  </sheets>
  <externalReferences>
    <externalReference r:id="rId4"/>
  </externalReferences>
  <definedNames>
    <definedName name="_xlnm._FilterDatabase" localSheetId="0" hidden="1">'F 126'!$A$7:$AP$71</definedName>
    <definedName name="A">#REF!</definedName>
    <definedName name="Entidades">#REF!</definedName>
    <definedName name="Z_0657745B_FA29_48CE_AF50_C3DD89E2C6A4_.wvu.Cols" localSheetId="0" hidden="1">'F 126'!$A:$D</definedName>
    <definedName name="Z_0657745B_FA29_48CE_AF50_C3DD89E2C6A4_.wvu.FilterData" localSheetId="0" hidden="1">'F 126'!$A$7:$AP$71</definedName>
  </definedNames>
  <calcPr fullCalcOnLoad="1"/>
</workbook>
</file>

<file path=xl/sharedStrings.xml><?xml version="1.0" encoding="utf-8"?>
<sst xmlns="http://schemas.openxmlformats.org/spreadsheetml/2006/main" count="607" uniqueCount="202">
  <si>
    <t xml:space="preserve">ENTIDAD: </t>
  </si>
  <si>
    <t>126 SECRETARÍA DISTRITAL DE AMBIENTE</t>
  </si>
  <si>
    <t>VIGENCIA:</t>
  </si>
  <si>
    <t>EJECUCIÓN:</t>
  </si>
  <si>
    <t xml:space="preserve">ACUMULADA A 31 DE MARZO DE 2012  (VIGENCIAS FUTURAS INCORPORADAS EN LA VIGENCIA 2012) </t>
  </si>
  <si>
    <t>CUADRE</t>
  </si>
  <si>
    <t>$ Corrientes</t>
  </si>
  <si>
    <t>GR</t>
  </si>
  <si>
    <t>ENT</t>
  </si>
  <si>
    <t>T G</t>
  </si>
  <si>
    <t>R TRANSF</t>
  </si>
  <si>
    <t>Rubro Presupuestal</t>
  </si>
  <si>
    <t>Descripción Rubro</t>
  </si>
  <si>
    <t>Tipo de Gasto</t>
  </si>
  <si>
    <t>Componente de Gasto</t>
  </si>
  <si>
    <t>Concepto de Gasto</t>
  </si>
  <si>
    <t>Código Fuente</t>
  </si>
  <si>
    <t>Detalle Fuente</t>
  </si>
  <si>
    <t>Vigencia Futura para 2012</t>
  </si>
  <si>
    <t>Código Cta. CGR</t>
  </si>
  <si>
    <t>Cód. Reg.  CGR</t>
  </si>
  <si>
    <t>Cód. OEI CGR</t>
  </si>
  <si>
    <t>Cód. Destinación CGR</t>
  </si>
  <si>
    <t>Cód. Finalidad CGR</t>
  </si>
  <si>
    <t>Apropiación Inicial</t>
  </si>
  <si>
    <t>Adiciones</t>
  </si>
  <si>
    <t>Reducciones</t>
  </si>
  <si>
    <t>Créditos</t>
  </si>
  <si>
    <t>Contracréditos</t>
  </si>
  <si>
    <t>Apropiación Disponible</t>
  </si>
  <si>
    <t>CDP</t>
  </si>
  <si>
    <t>Reversión CDP</t>
  </si>
  <si>
    <t>CDP
Netos</t>
  </si>
  <si>
    <t>Compromisos</t>
  </si>
  <si>
    <t>Reversión de Compromisos</t>
  </si>
  <si>
    <t>Compromisos
Netos</t>
  </si>
  <si>
    <t>Giros</t>
  </si>
  <si>
    <t>Reversión de Giros</t>
  </si>
  <si>
    <t>Pagos</t>
  </si>
  <si>
    <t>Anulación de Pagos</t>
  </si>
  <si>
    <t>Pagos Netos</t>
  </si>
  <si>
    <t>PRUEBA V.F. 
V.F. - PPTO DISP</t>
  </si>
  <si>
    <t>PRUEBA DISPONIBLE</t>
  </si>
  <si>
    <t>PRUEBA</t>
  </si>
  <si>
    <t>PRUEBA CDP</t>
  </si>
  <si>
    <t>PRUEBA COMPROMISOS</t>
  </si>
  <si>
    <t>PRUEBA PAGOS</t>
  </si>
  <si>
    <t>PRUEBA 
PAGOS VS COMPROMISOS</t>
  </si>
  <si>
    <t>(1)</t>
  </si>
  <si>
    <t>(2)</t>
  </si>
  <si>
    <t>(3)</t>
  </si>
  <si>
    <t>(4)</t>
  </si>
  <si>
    <t>(5)</t>
  </si>
  <si>
    <t>(6)</t>
  </si>
  <si>
    <t>(7)</t>
  </si>
  <si>
    <t>(8)</t>
  </si>
  <si>
    <t>(9)</t>
  </si>
  <si>
    <t>(10)</t>
  </si>
  <si>
    <t>(11)</t>
  </si>
  <si>
    <t>(12)</t>
  </si>
  <si>
    <t>(13)</t>
  </si>
  <si>
    <t>(14)</t>
  </si>
  <si>
    <t>(15)</t>
  </si>
  <si>
    <t>(16)</t>
  </si>
  <si>
    <t>(17)</t>
  </si>
  <si>
    <t>(18)</t>
  </si>
  <si>
    <r>
      <rPr>
        <sz val="11"/>
        <color theme="1"/>
        <rFont val="Calibri"/>
        <family val="2"/>
      </rPr>
      <t>(19)</t>
    </r>
    <r>
      <rPr>
        <sz val="8"/>
        <color indexed="8"/>
        <rFont val="Calibri"/>
        <family val="2"/>
      </rPr>
      <t>=(14)-(15)+(16)-(17)+(18)</t>
    </r>
  </si>
  <si>
    <t>(20)</t>
  </si>
  <si>
    <t>(21)</t>
  </si>
  <si>
    <t>(22= 20-21)</t>
  </si>
  <si>
    <t>(23)</t>
  </si>
  <si>
    <t>(24)</t>
  </si>
  <si>
    <t>(25= 23-24)</t>
  </si>
  <si>
    <t>(26)</t>
  </si>
  <si>
    <t>(27)</t>
  </si>
  <si>
    <t>(28)</t>
  </si>
  <si>
    <t>(29)</t>
  </si>
  <si>
    <t>(30= 28-29)</t>
  </si>
  <si>
    <t>V. F. EN FUNCIONAMIENTO</t>
  </si>
  <si>
    <t>AC</t>
  </si>
  <si>
    <t>F</t>
  </si>
  <si>
    <t>NA</t>
  </si>
  <si>
    <t>3-1-2-02-05-01</t>
  </si>
  <si>
    <t>Mantenimiento Entidad</t>
  </si>
  <si>
    <t>2.1.02.02.15</t>
  </si>
  <si>
    <t>10</t>
  </si>
  <si>
    <t>001</t>
  </si>
  <si>
    <t>106</t>
  </si>
  <si>
    <t>7013398</t>
  </si>
  <si>
    <t>3-1-2-02-06-01</t>
  </si>
  <si>
    <t>Seguros Entidad</t>
  </si>
  <si>
    <t>2.1.02.02.09</t>
  </si>
  <si>
    <t>V. F. RESERVAS DE FUNCIONAMIENTO</t>
  </si>
  <si>
    <t>RF</t>
  </si>
  <si>
    <t>3-1-6-02-02-05-0001</t>
  </si>
  <si>
    <t>V. F. INVERSIÓN DIRECTA</t>
  </si>
  <si>
    <t>TOTAL PROYECTO 0574</t>
  </si>
  <si>
    <t>I</t>
  </si>
  <si>
    <t>3-3-1-13-01-10-0574</t>
  </si>
  <si>
    <t>Control de deterioro ambiental en los componentes aire y paisaje</t>
  </si>
  <si>
    <t>02</t>
  </si>
  <si>
    <t>01</t>
  </si>
  <si>
    <t>0074</t>
  </si>
  <si>
    <t>2.3.02.01.01.98</t>
  </si>
  <si>
    <t>019</t>
  </si>
  <si>
    <t>017</t>
  </si>
  <si>
    <t>7055</t>
  </si>
  <si>
    <t>0524</t>
  </si>
  <si>
    <t>2.3.02.01.01.01</t>
  </si>
  <si>
    <t>7056</t>
  </si>
  <si>
    <t>03</t>
  </si>
  <si>
    <t>04</t>
  </si>
  <si>
    <t>0254</t>
  </si>
  <si>
    <t>2.3.03.01.03</t>
  </si>
  <si>
    <t>0130</t>
  </si>
  <si>
    <t>2.3.04.01.01</t>
  </si>
  <si>
    <t>TOTAL PROYECTO 0296</t>
  </si>
  <si>
    <t>3-3-1-13-02-20-0296</t>
  </si>
  <si>
    <t>Manejo de ecosistemas y áreas protegidas del Distrito Capital</t>
  </si>
  <si>
    <t>0016</t>
  </si>
  <si>
    <t>2.3.01.01.02.01</t>
  </si>
  <si>
    <t>11</t>
  </si>
  <si>
    <t>042</t>
  </si>
  <si>
    <t>007</t>
  </si>
  <si>
    <t>0091</t>
  </si>
  <si>
    <t>2.3.01.01.03.11</t>
  </si>
  <si>
    <t>0508</t>
  </si>
  <si>
    <t>0512</t>
  </si>
  <si>
    <t>0246</t>
  </si>
  <si>
    <t>0251</t>
  </si>
  <si>
    <t>2.3.03.03.01.03</t>
  </si>
  <si>
    <t>0119</t>
  </si>
  <si>
    <t>2.3.04.01.98</t>
  </si>
  <si>
    <t>TOTAL PROYECTO 0572</t>
  </si>
  <si>
    <t>3-3-1-13-02-20-0572</t>
  </si>
  <si>
    <t>Control a los factores que impactan la calidad del ambiente urbano</t>
  </si>
  <si>
    <t>0522</t>
  </si>
  <si>
    <t>0253</t>
  </si>
  <si>
    <t>0129</t>
  </si>
  <si>
    <t>TOTAL PROYECTO 0321</t>
  </si>
  <si>
    <t>3-3-1-13-06-49-0321</t>
  </si>
  <si>
    <t>Planeación y fortalecimiento de la gestión institucional</t>
  </si>
  <si>
    <t>0013</t>
  </si>
  <si>
    <t>2.3.01.02.03</t>
  </si>
  <si>
    <t>069</t>
  </si>
  <si>
    <t>0468</t>
  </si>
  <si>
    <t>0696</t>
  </si>
  <si>
    <t>2.3.05.02.98</t>
  </si>
  <si>
    <t>0058</t>
  </si>
  <si>
    <t>2.3.02.01.02.98</t>
  </si>
  <si>
    <t>2.3.02.01.01.03</t>
  </si>
  <si>
    <t>05</t>
  </si>
  <si>
    <t>0084</t>
  </si>
  <si>
    <t>V. F. RESERVAS DE INVERSION</t>
  </si>
  <si>
    <t>RI</t>
  </si>
  <si>
    <t>3-3-7-13-02-20-0296</t>
  </si>
  <si>
    <t>0</t>
  </si>
  <si>
    <t>2.3.95</t>
  </si>
  <si>
    <t>099</t>
  </si>
  <si>
    <t>7054</t>
  </si>
  <si>
    <t>3-3-7-13-01-10-0574</t>
  </si>
  <si>
    <t>3-3-7-13-06-49-0321</t>
  </si>
  <si>
    <t>70111</t>
  </si>
  <si>
    <t>3-3-7-13-02-20-0572</t>
  </si>
  <si>
    <t xml:space="preserve">TOTAL VIGENCIA FUTURAS </t>
  </si>
  <si>
    <r>
      <rPr>
        <b/>
        <sz val="11"/>
        <color indexed="8"/>
        <rFont val="Calibri"/>
        <family val="2"/>
      </rPr>
      <t>Nota:</t>
    </r>
    <r>
      <rPr>
        <sz val="11"/>
        <color theme="1"/>
        <rFont val="Calibri"/>
        <family val="2"/>
      </rPr>
      <t xml:space="preserve"> En la Inversión solamente se deben diligenciar los valores de la ejecución que coincidan con las columnas: rubro presupuestal(1), tipo de gasto(3), componente de gasto(4), concepto de gasto(5) y fuente de financiación(7); que corresponda a la Vigencia Futura.</t>
    </r>
  </si>
  <si>
    <t>Firma:</t>
  </si>
  <si>
    <t>Nombre Responsable de Presupuesto:</t>
  </si>
  <si>
    <t>DESCRIPCIÓN DE LAS COLUMNAS</t>
  </si>
  <si>
    <r>
      <rPr>
        <b/>
        <sz val="11"/>
        <color indexed="8"/>
        <rFont val="Calibri"/>
        <family val="2"/>
      </rPr>
      <t>(1) Rubro Presupuestal:</t>
    </r>
    <r>
      <rPr>
        <sz val="11"/>
        <color theme="1"/>
        <rFont val="Calibri"/>
        <family val="2"/>
      </rPr>
      <t xml:space="preserve"> Código presupuestal correspondiente al Plan de Cuentas del Distrito Capital.</t>
    </r>
  </si>
  <si>
    <r>
      <rPr>
        <b/>
        <sz val="11"/>
        <color indexed="8"/>
        <rFont val="Calibri"/>
        <family val="2"/>
      </rPr>
      <t xml:space="preserve">(2) Descripción Rubro: </t>
    </r>
    <r>
      <rPr>
        <sz val="11"/>
        <color theme="1"/>
        <rFont val="Calibri"/>
        <family val="2"/>
      </rPr>
      <t>Nombre de cada uno de los rubros de gastos e inversiones, asociado al rubro presupuestal.</t>
    </r>
  </si>
  <si>
    <r>
      <rPr>
        <b/>
        <sz val="11"/>
        <color indexed="8"/>
        <rFont val="Calibri"/>
        <family val="2"/>
      </rPr>
      <t xml:space="preserve">(3) Tipo de Gasto: </t>
    </r>
    <r>
      <rPr>
        <sz val="11"/>
        <color theme="1"/>
        <rFont val="Calibri"/>
        <family val="2"/>
      </rPr>
      <t xml:space="preserve">Aplica solamente para inversión y hace referencia al tipo de acción que realizan las entidades </t>
    </r>
    <r>
      <rPr>
        <sz val="11"/>
        <color indexed="10"/>
        <rFont val="Calibri"/>
        <family val="2"/>
      </rPr>
      <t>(código especificado en PREDIS no se debe cambiar)</t>
    </r>
  </si>
  <si>
    <r>
      <rPr>
        <b/>
        <sz val="11"/>
        <color indexed="8"/>
        <rFont val="Calibri"/>
        <family val="2"/>
      </rPr>
      <t>(4) Componente de Gasto:</t>
    </r>
    <r>
      <rPr>
        <sz val="11"/>
        <color theme="1"/>
        <rFont val="Calibri"/>
        <family val="2"/>
      </rPr>
      <t xml:space="preserve"> Aplica solamente para inversión e indican la acción específica </t>
    </r>
    <r>
      <rPr>
        <sz val="11"/>
        <color indexed="10"/>
        <rFont val="Calibri"/>
        <family val="2"/>
      </rPr>
      <t>(código especificado en PREDIS no se debe cambiar)</t>
    </r>
  </si>
  <si>
    <r>
      <rPr>
        <b/>
        <sz val="11"/>
        <color indexed="8"/>
        <rFont val="Calibri"/>
        <family val="2"/>
      </rPr>
      <t xml:space="preserve">(5) Concepto de Gasto: </t>
    </r>
    <r>
      <rPr>
        <sz val="11"/>
        <color theme="1"/>
        <rFont val="Calibri"/>
        <family val="2"/>
      </rPr>
      <t xml:space="preserve">Aplica solamente para inversión e indican las actividades propias del proyecto consistentes con su misión </t>
    </r>
    <r>
      <rPr>
        <sz val="11"/>
        <color indexed="10"/>
        <rFont val="Calibri"/>
        <family val="2"/>
      </rPr>
      <t>(código especificado en PREDIS no se debe cambiar)</t>
    </r>
  </si>
  <si>
    <r>
      <rPr>
        <b/>
        <sz val="11"/>
        <color indexed="8"/>
        <rFont val="Calibri"/>
        <family val="2"/>
      </rPr>
      <t>(6) Código Fuente:</t>
    </r>
    <r>
      <rPr>
        <sz val="11"/>
        <color theme="1"/>
        <rFont val="Calibri"/>
        <family val="2"/>
      </rPr>
      <t xml:space="preserve"> Código clasificatorio de las fuentes de financiación según corresponda, Recursos Distrito, Transferencias Nación o Recursos Administrados </t>
    </r>
    <r>
      <rPr>
        <sz val="11"/>
        <color indexed="10"/>
        <rFont val="Calibri"/>
        <family val="2"/>
      </rPr>
      <t>(código especificado en PREDIS no se debe cambiar)</t>
    </r>
  </si>
  <si>
    <r>
      <rPr>
        <b/>
        <sz val="11"/>
        <color indexed="8"/>
        <rFont val="Calibri"/>
        <family val="2"/>
      </rPr>
      <t xml:space="preserve">(7) Detalle Fuente: </t>
    </r>
    <r>
      <rPr>
        <sz val="11"/>
        <color theme="1"/>
        <rFont val="Calibri"/>
        <family val="2"/>
      </rPr>
      <t xml:space="preserve">Código de la fuente de financiación específica de cada rubro presupuestal </t>
    </r>
    <r>
      <rPr>
        <sz val="11"/>
        <color indexed="10"/>
        <rFont val="Calibri"/>
        <family val="2"/>
      </rPr>
      <t>(código especificado en PREDIS no se debe cambiar)</t>
    </r>
  </si>
  <si>
    <r>
      <t xml:space="preserve">(8) Vigencia Futura para el 2012 </t>
    </r>
    <r>
      <rPr>
        <sz val="11"/>
        <color indexed="10"/>
        <rFont val="Calibri"/>
        <family val="2"/>
      </rPr>
      <t>(Información suministrada por la Entidad a 31 de Diciembre de 2011</t>
    </r>
    <r>
      <rPr>
        <b/>
        <sz val="11"/>
        <color indexed="8"/>
        <rFont val="Calibri"/>
        <family val="2"/>
      </rPr>
      <t>)</t>
    </r>
  </si>
  <si>
    <r>
      <rPr>
        <b/>
        <sz val="11"/>
        <color indexed="8"/>
        <rFont val="Calibri"/>
        <family val="2"/>
      </rPr>
      <t>(9) Código Cta. CGR:</t>
    </r>
    <r>
      <rPr>
        <sz val="11"/>
        <color theme="1"/>
        <rFont val="Calibri"/>
        <family val="2"/>
      </rPr>
      <t xml:space="preserve"> Código presupuestal Contraloría General de la República - CGR</t>
    </r>
    <r>
      <rPr>
        <sz val="11"/>
        <color indexed="10"/>
        <rFont val="Calibri"/>
        <family val="2"/>
      </rPr>
      <t xml:space="preserve"> (código especificado en PREDIS no se debe cambiar)</t>
    </r>
  </si>
  <si>
    <r>
      <rPr>
        <b/>
        <sz val="11"/>
        <color indexed="8"/>
        <rFont val="Calibri"/>
        <family val="2"/>
      </rPr>
      <t xml:space="preserve">(10) Cód. Reg.  CGR: </t>
    </r>
    <r>
      <rPr>
        <sz val="11"/>
        <color theme="1"/>
        <rFont val="Calibri"/>
        <family val="2"/>
      </rPr>
      <t xml:space="preserve">Código del recurso presupuestal, solicitado por la CGR </t>
    </r>
    <r>
      <rPr>
        <sz val="11"/>
        <color indexed="10"/>
        <rFont val="Calibri"/>
        <family val="2"/>
      </rPr>
      <t>(código especificado en PREDIS no se debe cambiar)</t>
    </r>
  </si>
  <si>
    <r>
      <rPr>
        <b/>
        <sz val="11"/>
        <color indexed="8"/>
        <rFont val="Calibri"/>
        <family val="2"/>
      </rPr>
      <t xml:space="preserve">(11) Cód. OEI CGR: </t>
    </r>
    <r>
      <rPr>
        <sz val="11"/>
        <color theme="1"/>
        <rFont val="Calibri"/>
        <family val="2"/>
      </rPr>
      <t xml:space="preserve">Código del origen específico del ingreso, solicitado por la CGR </t>
    </r>
    <r>
      <rPr>
        <sz val="11"/>
        <color indexed="10"/>
        <rFont val="Calibri"/>
        <family val="2"/>
      </rPr>
      <t>(código especificado en PREDIS no se debe cambiar)</t>
    </r>
  </si>
  <si>
    <r>
      <rPr>
        <b/>
        <sz val="11"/>
        <color indexed="8"/>
        <rFont val="Calibri"/>
        <family val="2"/>
      </rPr>
      <t>(12) Cód. Destinación CGR:</t>
    </r>
    <r>
      <rPr>
        <sz val="11"/>
        <color theme="1"/>
        <rFont val="Calibri"/>
        <family val="2"/>
      </rPr>
      <t xml:space="preserve"> Código de destinación del ingreso, solicitado por la CGR </t>
    </r>
    <r>
      <rPr>
        <sz val="11"/>
        <color indexed="10"/>
        <rFont val="Calibri"/>
        <family val="2"/>
      </rPr>
      <t>(código especificado en PREDIS no se debe cambiar)</t>
    </r>
  </si>
  <si>
    <r>
      <rPr>
        <b/>
        <sz val="11"/>
        <color indexed="8"/>
        <rFont val="Calibri"/>
        <family val="2"/>
      </rPr>
      <t xml:space="preserve">(13) Cód. Finalidad CGR: </t>
    </r>
    <r>
      <rPr>
        <sz val="11"/>
        <color theme="1"/>
        <rFont val="Calibri"/>
        <family val="2"/>
      </rPr>
      <t xml:space="preserve">Código de finalidad del gasto, solicitado por la CGR, y hace referencia a la identificación de las erogaciones por funciones de gobierno </t>
    </r>
    <r>
      <rPr>
        <sz val="11"/>
        <color indexed="10"/>
        <rFont val="Calibri"/>
        <family val="2"/>
      </rPr>
      <t>(código especificado en PREDIS no se debe cambiar)</t>
    </r>
  </si>
  <si>
    <r>
      <rPr>
        <b/>
        <sz val="11"/>
        <color indexed="8"/>
        <rFont val="Calibri"/>
        <family val="2"/>
      </rPr>
      <t>(14) Apropiación Inicial:</t>
    </r>
    <r>
      <rPr>
        <sz val="11"/>
        <color theme="1"/>
        <rFont val="Calibri"/>
        <family val="2"/>
      </rPr>
      <t xml:space="preserve"> Valor de la Apropiación Inicial de Gastos de la vigencia en pesos y sin decimales.</t>
    </r>
  </si>
  <si>
    <r>
      <rPr>
        <b/>
        <sz val="11"/>
        <color indexed="8"/>
        <rFont val="Calibri"/>
        <family val="2"/>
      </rPr>
      <t xml:space="preserve">(15) Adiciones: </t>
    </r>
    <r>
      <rPr>
        <sz val="11"/>
        <color theme="1"/>
        <rFont val="Calibri"/>
        <family val="2"/>
      </rPr>
      <t>Valor acumulado de las adiciones efectuadas hasta la fecha de corte que se esté diligenciando en pesos y sin decimales</t>
    </r>
  </si>
  <si>
    <r>
      <rPr>
        <b/>
        <sz val="11"/>
        <color indexed="8"/>
        <rFont val="Calibri"/>
        <family val="2"/>
      </rPr>
      <t xml:space="preserve">(16) Reducciones: </t>
    </r>
    <r>
      <rPr>
        <sz val="11"/>
        <color theme="1"/>
        <rFont val="Calibri"/>
        <family val="2"/>
      </rPr>
      <t>Valor acumulado de las reducciones efectuadas hasta la fecha de corte que se esté diligenciando en pesos y sin decimales. No se debe registrar el signo menos (-) que trae el valor.</t>
    </r>
  </si>
  <si>
    <r>
      <rPr>
        <b/>
        <sz val="11"/>
        <color indexed="8"/>
        <rFont val="Calibri"/>
        <family val="2"/>
      </rPr>
      <t xml:space="preserve">(17) Créditos: </t>
    </r>
    <r>
      <rPr>
        <sz val="11"/>
        <color theme="1"/>
        <rFont val="Calibri"/>
        <family val="2"/>
      </rPr>
      <t>Valor acumulado de los traslados (créditos) efectuados hasta la fecha de corte que se esté diligenciando en pesos y sin decimales</t>
    </r>
  </si>
  <si>
    <r>
      <rPr>
        <b/>
        <sz val="11"/>
        <color indexed="8"/>
        <rFont val="Calibri"/>
        <family val="2"/>
      </rPr>
      <t>(18) Contracréditos:</t>
    </r>
    <r>
      <rPr>
        <sz val="11"/>
        <color theme="1"/>
        <rFont val="Calibri"/>
        <family val="2"/>
      </rPr>
      <t xml:space="preserve"> Valor acumulado de los traslados (contracréditos) efectuados hasta la fecha de corte que se esté diligenciando en pesos y sin decimales. No se debe registrar el signo menos (-) que trae el valor.</t>
    </r>
  </si>
  <si>
    <r>
      <rPr>
        <b/>
        <sz val="11"/>
        <color indexed="8"/>
        <rFont val="Calibri"/>
        <family val="2"/>
      </rPr>
      <t xml:space="preserve">(19) Apropiación Disponible: </t>
    </r>
    <r>
      <rPr>
        <sz val="11"/>
        <color theme="1"/>
        <rFont val="Calibri"/>
        <family val="2"/>
      </rPr>
      <t>Valor resultante de la suma de la apropiación inicial y las modificaciones presupuestales</t>
    </r>
  </si>
  <si>
    <r>
      <rPr>
        <b/>
        <sz val="11"/>
        <color indexed="8"/>
        <rFont val="Calibri"/>
        <family val="2"/>
      </rPr>
      <t>(20) CDP:</t>
    </r>
    <r>
      <rPr>
        <sz val="11"/>
        <color theme="1"/>
        <rFont val="Calibri"/>
        <family val="2"/>
      </rPr>
      <t xml:space="preserve"> Valor acumulado de los Certificados de Disponibilidad Presupuestal -CDPs- expedidos hasta la fecha de corte que se esté diligenciando en pesos y sin decimales</t>
    </r>
  </si>
  <si>
    <r>
      <rPr>
        <b/>
        <sz val="11"/>
        <color indexed="8"/>
        <rFont val="Calibri"/>
        <family val="2"/>
      </rPr>
      <t xml:space="preserve">(21) Reversión CDP: </t>
    </r>
    <r>
      <rPr>
        <sz val="11"/>
        <color theme="1"/>
        <rFont val="Calibri"/>
        <family val="2"/>
      </rPr>
      <t>Valor acumulado de las reversiones de Certificados de Disponibilidad Presupuestal -CDPs- registradas hasta la fecha de corte que se esté diligenciando en pesos y sin decimales.</t>
    </r>
  </si>
  <si>
    <r>
      <t xml:space="preserve">(22) CDP NETOS: </t>
    </r>
    <r>
      <rPr>
        <sz val="11"/>
        <color indexed="10"/>
        <rFont val="Calibri"/>
        <family val="2"/>
      </rPr>
      <t>(Valor CDP - Reversiones de CDP)</t>
    </r>
  </si>
  <si>
    <r>
      <rPr>
        <b/>
        <sz val="11"/>
        <color indexed="8"/>
        <rFont val="Calibri"/>
        <family val="2"/>
      </rPr>
      <t>(23) Compromisos:</t>
    </r>
    <r>
      <rPr>
        <sz val="11"/>
        <color theme="1"/>
        <rFont val="Calibri"/>
        <family val="2"/>
      </rPr>
      <t xml:space="preserve"> Valor acumulado total o bruto de los compromisos adquiridos a la fecha de corte que se esté diligenciando en pesos y sin decimales.</t>
    </r>
  </si>
  <si>
    <r>
      <rPr>
        <b/>
        <sz val="11"/>
        <color indexed="8"/>
        <rFont val="Calibri"/>
        <family val="2"/>
      </rPr>
      <t>(24) Reversión Compromisos:</t>
    </r>
    <r>
      <rPr>
        <sz val="11"/>
        <color theme="1"/>
        <rFont val="Calibri"/>
        <family val="2"/>
      </rPr>
      <t xml:space="preserve"> Valor acumulado de reversiones de registro de gastos comprometidos a la fecha de corte que se esté diligenciando en pesos y sin decimales.</t>
    </r>
  </si>
  <si>
    <r>
      <t xml:space="preserve">(25) Compromisos NETOS: </t>
    </r>
    <r>
      <rPr>
        <sz val="11"/>
        <color indexed="10"/>
        <rFont val="Calibri"/>
        <family val="2"/>
      </rPr>
      <t>(Valor CRP - Reversiones de CRP)</t>
    </r>
  </si>
  <si>
    <r>
      <rPr>
        <b/>
        <sz val="11"/>
        <color indexed="8"/>
        <rFont val="Calibri"/>
        <family val="2"/>
      </rPr>
      <t>(26) Giros:</t>
    </r>
    <r>
      <rPr>
        <sz val="11"/>
        <color theme="1"/>
        <rFont val="Calibri"/>
        <family val="2"/>
      </rPr>
      <t xml:space="preserve"> Valor acumulado de las obligaciones contraídas a la fecha de corte que se esté diligenciando en pesos y sin decimales.</t>
    </r>
  </si>
  <si>
    <r>
      <rPr>
        <b/>
        <sz val="11"/>
        <color indexed="8"/>
        <rFont val="Calibri"/>
        <family val="2"/>
      </rPr>
      <t>(27) Reversión Giros:</t>
    </r>
    <r>
      <rPr>
        <sz val="11"/>
        <color theme="1"/>
        <rFont val="Calibri"/>
        <family val="2"/>
      </rPr>
      <t xml:space="preserve"> Valor acumulado de reversiones de registro de obligaciones contraídas a la fecha de corte que se esté diligenciando en pesos y sin decimales.</t>
    </r>
  </si>
  <si>
    <r>
      <rPr>
        <b/>
        <sz val="11"/>
        <color indexed="8"/>
        <rFont val="Calibri"/>
        <family val="2"/>
      </rPr>
      <t xml:space="preserve">(28) Pagos: </t>
    </r>
    <r>
      <rPr>
        <sz val="11"/>
        <color theme="1"/>
        <rFont val="Calibri"/>
        <family val="2"/>
      </rPr>
      <t>Valor acumulado de los pagos efectuados a la fecha de corte que se esté diligenciando en pesos y sin decimales.</t>
    </r>
  </si>
  <si>
    <r>
      <rPr>
        <b/>
        <sz val="11"/>
        <color indexed="8"/>
        <rFont val="Calibri"/>
        <family val="2"/>
      </rPr>
      <t xml:space="preserve">(29) Reversión Pagos: </t>
    </r>
    <r>
      <rPr>
        <sz val="11"/>
        <color theme="1"/>
        <rFont val="Calibri"/>
        <family val="2"/>
      </rPr>
      <t>Valor acumulado de anulación de pagos registradas a la fecha de corte que se esté diligenciando en pesos y sin decimales.</t>
    </r>
  </si>
  <si>
    <r>
      <t xml:space="preserve">(30) Pagos Netos: </t>
    </r>
    <r>
      <rPr>
        <sz val="11"/>
        <color indexed="10"/>
        <rFont val="Calibri"/>
        <family val="2"/>
      </rPr>
      <t>(Pagos - Anulación de Pagos)</t>
    </r>
  </si>
  <si>
    <r>
      <t xml:space="preserve">            Este color (rojo) indica que hay un descuadre por </t>
    </r>
    <r>
      <rPr>
        <b/>
        <sz val="11"/>
        <color indexed="8"/>
        <rFont val="Calibri"/>
        <family val="2"/>
      </rPr>
      <t>encima</t>
    </r>
    <r>
      <rPr>
        <sz val="11"/>
        <color theme="1"/>
        <rFont val="Calibri"/>
        <family val="2"/>
      </rPr>
      <t xml:space="preserve"> en la sumatoria de los valores registrados en el detalle frente al valor total apropiado en V.F. para el rubro presupuestal. El valor correcto, no debe indicar color alguno.</t>
    </r>
  </si>
  <si>
    <r>
      <t xml:space="preserve">            Este color (amarillo) indica que hay un descuadre por</t>
    </r>
    <r>
      <rPr>
        <b/>
        <sz val="11"/>
        <color indexed="8"/>
        <rFont val="Calibri"/>
        <family val="2"/>
      </rPr>
      <t xml:space="preserve"> debajo</t>
    </r>
    <r>
      <rPr>
        <sz val="11"/>
        <color theme="1"/>
        <rFont val="Calibri"/>
        <family val="2"/>
      </rPr>
      <t xml:space="preserve"> en la sumatoria de los valores registrados en el detalle frente al valor total apropiado en V.F. para el rubro presupuestal. El valor correcto, no debe indicar color alguno.</t>
    </r>
  </si>
  <si>
    <t>NOTA: Las fórmulas que aparecen en las columnas (AJ hasta AP) son de verificación, siempre deben estar en cero, si aparece algún valor se debe verificar ya que puede haber alguna diferencia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</si>
</sst>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Calibri"/>
      <family val="2"/>
    </font>
    <font>
      <b/>
      <sz val="11"/>
      <color indexed="10"/>
      <name val="Calibri"/>
      <family val="2"/>
    </font>
    <font>
      <b/>
      <sz val="11"/>
      <color indexed="8"/>
      <name val="Calibri"/>
      <family val="2"/>
    </font>
    <font>
      <sz val="11"/>
      <color indexed="10"/>
      <name val="Calibri"/>
      <family val="2"/>
    </font>
    <font>
      <sz val="10"/>
      <name val="Arial"/>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border>
    <border>
      <left/>
      <right style="thin"/>
      <top/>
      <bottom style="thin"/>
    </border>
    <border>
      <left/>
      <right/>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96">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xf>
    <xf numFmtId="0" fontId="2" fillId="33" borderId="0" xfId="0" applyFont="1" applyFill="1" applyAlignment="1">
      <alignment horizontal="left"/>
    </xf>
    <xf numFmtId="3" fontId="3" fillId="0" borderId="0" xfId="58" applyNumberFormat="1" applyFont="1" applyFill="1" applyBorder="1" applyAlignment="1">
      <alignment horizontal="right" vertical="top"/>
      <protection/>
    </xf>
    <xf numFmtId="0" fontId="2" fillId="34" borderId="0" xfId="0" applyFont="1" applyFill="1" applyAlignment="1" applyProtection="1">
      <alignment/>
      <protection locked="0"/>
    </xf>
    <xf numFmtId="3" fontId="2" fillId="33" borderId="0" xfId="0" applyNumberFormat="1" applyFont="1" applyFill="1" applyAlignment="1">
      <alignment/>
    </xf>
    <xf numFmtId="0" fontId="2" fillId="33" borderId="10" xfId="0" applyFont="1" applyFill="1" applyBorder="1" applyAlignment="1">
      <alignment/>
    </xf>
    <xf numFmtId="3" fontId="2" fillId="33" borderId="10" xfId="0" applyNumberFormat="1" applyFont="1" applyFill="1" applyBorder="1" applyAlignment="1">
      <alignment/>
    </xf>
    <xf numFmtId="0" fontId="0" fillId="33" borderId="11" xfId="0" applyFill="1" applyBorder="1" applyAlignment="1">
      <alignment horizontal="center" vertical="center" wrapText="1"/>
    </xf>
    <xf numFmtId="0" fontId="0" fillId="33" borderId="11" xfId="0"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4" fillId="0" borderId="10" xfId="0" applyFont="1" applyBorder="1" applyAlignment="1">
      <alignment horizontal="center" vertical="center" wrapText="1"/>
    </xf>
    <xf numFmtId="0" fontId="0" fillId="33" borderId="12" xfId="0" applyFill="1" applyBorder="1" applyAlignment="1" quotePrefix="1">
      <alignment horizontal="center" vertical="center" wrapText="1"/>
    </xf>
    <xf numFmtId="0" fontId="0" fillId="33" borderId="12" xfId="0" applyFill="1" applyBorder="1" applyAlignment="1" applyProtection="1" quotePrefix="1">
      <alignment horizontal="center" vertical="center" wrapText="1"/>
      <protection/>
    </xf>
    <xf numFmtId="0" fontId="4" fillId="33" borderId="12" xfId="0" applyFont="1" applyFill="1" applyBorder="1" applyAlignment="1" applyProtection="1" quotePrefix="1">
      <alignment horizontal="center" vertical="center" wrapText="1"/>
      <protection/>
    </xf>
    <xf numFmtId="0" fontId="0" fillId="33" borderId="12" xfId="0" applyFill="1" applyBorder="1" applyAlignment="1" applyProtection="1">
      <alignment horizontal="center" vertical="center" wrapText="1"/>
      <protection/>
    </xf>
    <xf numFmtId="0" fontId="0" fillId="33" borderId="10" xfId="0" applyFill="1" applyBorder="1" applyAlignment="1">
      <alignment horizontal="center" vertical="center" wrapText="1"/>
    </xf>
    <xf numFmtId="0" fontId="0" fillId="0" borderId="0" xfId="0" applyBorder="1" applyAlignment="1">
      <alignment/>
    </xf>
    <xf numFmtId="0" fontId="0" fillId="0" borderId="13" xfId="0" applyBorder="1" applyAlignment="1">
      <alignment/>
    </xf>
    <xf numFmtId="0" fontId="2" fillId="0" borderId="14" xfId="0" applyFont="1" applyBorder="1" applyAlignment="1">
      <alignment/>
    </xf>
    <xf numFmtId="0" fontId="2" fillId="0" borderId="15" xfId="0" applyFont="1" applyBorder="1" applyAlignment="1">
      <alignment/>
    </xf>
    <xf numFmtId="3" fontId="2" fillId="0" borderId="15" xfId="0" applyNumberFormat="1" applyFont="1" applyBorder="1" applyAlignment="1" applyProtection="1">
      <alignment/>
      <protection/>
    </xf>
    <xf numFmtId="3" fontId="2" fillId="0" borderId="16" xfId="0" applyNumberFormat="1" applyFont="1" applyBorder="1" applyAlignment="1" applyProtection="1">
      <alignment/>
      <protection/>
    </xf>
    <xf numFmtId="3" fontId="0" fillId="0" borderId="10" xfId="0" applyNumberFormat="1" applyBorder="1" applyAlignment="1">
      <alignment horizontal="right"/>
    </xf>
    <xf numFmtId="3" fontId="0" fillId="0" borderId="10" xfId="0" applyNumberFormat="1" applyBorder="1" applyAlignment="1">
      <alignment/>
    </xf>
    <xf numFmtId="3" fontId="3" fillId="0" borderId="10" xfId="0" applyNumberFormat="1" applyFont="1" applyBorder="1" applyAlignment="1">
      <alignment/>
    </xf>
    <xf numFmtId="0" fontId="0" fillId="34" borderId="10" xfId="0" applyFill="1" applyBorder="1" applyAlignment="1">
      <alignment/>
    </xf>
    <xf numFmtId="0" fontId="2" fillId="0" borderId="0" xfId="0" applyFont="1" applyBorder="1" applyAlignment="1">
      <alignment/>
    </xf>
    <xf numFmtId="0" fontId="2" fillId="0" borderId="17" xfId="0" applyFont="1" applyBorder="1" applyAlignment="1">
      <alignment/>
    </xf>
    <xf numFmtId="0" fontId="0" fillId="0" borderId="18" xfId="0" applyBorder="1" applyAlignment="1">
      <alignment/>
    </xf>
    <xf numFmtId="3" fontId="0" fillId="0" borderId="0" xfId="0" applyNumberFormat="1" applyBorder="1" applyAlignment="1" applyProtection="1">
      <alignment/>
      <protection/>
    </xf>
    <xf numFmtId="3" fontId="3" fillId="0" borderId="0" xfId="0" applyNumberFormat="1" applyFont="1" applyBorder="1" applyAlignment="1" applyProtection="1">
      <alignment/>
      <protection/>
    </xf>
    <xf numFmtId="3" fontId="3" fillId="0" borderId="17" xfId="0" applyNumberFormat="1" applyFont="1" applyBorder="1" applyAlignment="1" applyProtection="1">
      <alignment/>
      <protection/>
    </xf>
    <xf numFmtId="3" fontId="0" fillId="34" borderId="10" xfId="0" applyNumberFormat="1" applyFill="1" applyBorder="1" applyAlignment="1">
      <alignment/>
    </xf>
    <xf numFmtId="0" fontId="5" fillId="0" borderId="0" xfId="0" applyFont="1" applyBorder="1" applyAlignment="1">
      <alignment/>
    </xf>
    <xf numFmtId="0" fontId="5" fillId="0" borderId="17" xfId="0" applyFont="1" applyBorder="1" applyAlignment="1">
      <alignment/>
    </xf>
    <xf numFmtId="49" fontId="3" fillId="0" borderId="18" xfId="58" applyNumberFormat="1" applyFont="1" applyBorder="1" applyAlignment="1">
      <alignment horizontal="left" vertical="top"/>
      <protection/>
    </xf>
    <xf numFmtId="0" fontId="3" fillId="0" borderId="0" xfId="58" applyFont="1" applyFill="1" applyBorder="1" applyAlignment="1">
      <alignment horizontal="justify" vertical="top" wrapText="1"/>
      <protection/>
    </xf>
    <xf numFmtId="0" fontId="0" fillId="0" borderId="0" xfId="0" applyBorder="1" applyAlignment="1">
      <alignment horizontal="center"/>
    </xf>
    <xf numFmtId="3" fontId="6" fillId="0" borderId="0" xfId="0" applyNumberFormat="1" applyFont="1" applyBorder="1" applyAlignment="1" applyProtection="1">
      <alignment/>
      <protection/>
    </xf>
    <xf numFmtId="49" fontId="7" fillId="0" borderId="0" xfId="0" applyNumberFormat="1" applyFont="1" applyBorder="1" applyAlignment="1">
      <alignment horizontal="center"/>
    </xf>
    <xf numFmtId="3" fontId="3" fillId="0" borderId="0" xfId="0" applyNumberFormat="1" applyFont="1" applyBorder="1" applyAlignment="1" applyProtection="1">
      <alignment/>
      <protection locked="0"/>
    </xf>
    <xf numFmtId="3" fontId="2" fillId="0" borderId="0" xfId="0" applyNumberFormat="1" applyFont="1" applyBorder="1" applyAlignment="1" applyProtection="1">
      <alignment/>
      <protection/>
    </xf>
    <xf numFmtId="3" fontId="2" fillId="0" borderId="17" xfId="0" applyNumberFormat="1" applyFont="1" applyBorder="1" applyAlignment="1" applyProtection="1">
      <alignment/>
      <protection/>
    </xf>
    <xf numFmtId="3" fontId="3" fillId="0" borderId="0" xfId="58" applyNumberFormat="1" applyFont="1" applyFill="1" applyBorder="1" applyAlignment="1" applyProtection="1">
      <alignment horizontal="right" vertical="top"/>
      <protection/>
    </xf>
    <xf numFmtId="0" fontId="0" fillId="0" borderId="17" xfId="0" applyBorder="1" applyAlignment="1">
      <alignment/>
    </xf>
    <xf numFmtId="0" fontId="2" fillId="0" borderId="18" xfId="0" applyFont="1" applyBorder="1" applyAlignment="1">
      <alignment/>
    </xf>
    <xf numFmtId="0" fontId="1" fillId="0" borderId="0" xfId="58" applyFont="1" applyBorder="1">
      <alignment/>
      <protection/>
    </xf>
    <xf numFmtId="0" fontId="0" fillId="0" borderId="0" xfId="58" applyBorder="1">
      <alignment/>
      <protection/>
    </xf>
    <xf numFmtId="0" fontId="1" fillId="0" borderId="17" xfId="58" applyFont="1" applyBorder="1">
      <alignment/>
      <protection/>
    </xf>
    <xf numFmtId="3" fontId="3" fillId="0" borderId="19" xfId="0" applyNumberFormat="1" applyFont="1" applyBorder="1" applyAlignment="1" applyProtection="1">
      <alignment/>
      <protection/>
    </xf>
    <xf numFmtId="0" fontId="2" fillId="0" borderId="15" xfId="0" applyFont="1" applyBorder="1" applyAlignment="1">
      <alignment horizontal="center"/>
    </xf>
    <xf numFmtId="0" fontId="2" fillId="0" borderId="0" xfId="0" applyFont="1" applyBorder="1" applyAlignment="1">
      <alignment horizontal="center"/>
    </xf>
    <xf numFmtId="3" fontId="2" fillId="0" borderId="10" xfId="0" applyNumberFormat="1" applyFont="1" applyBorder="1" applyAlignment="1">
      <alignment/>
    </xf>
    <xf numFmtId="3" fontId="2" fillId="34" borderId="10" xfId="0" applyNumberFormat="1" applyFont="1" applyFill="1" applyBorder="1" applyAlignment="1">
      <alignment/>
    </xf>
    <xf numFmtId="0" fontId="6" fillId="0" borderId="18" xfId="0" applyFont="1" applyFill="1" applyBorder="1" applyAlignment="1">
      <alignment/>
    </xf>
    <xf numFmtId="0" fontId="6" fillId="0" borderId="0" xfId="58" applyFont="1" applyBorder="1" applyAlignment="1">
      <alignment wrapText="1"/>
      <protection/>
    </xf>
    <xf numFmtId="0" fontId="6" fillId="0" borderId="0" xfId="0" applyFont="1" applyFill="1" applyBorder="1" applyAlignment="1">
      <alignment horizontal="center"/>
    </xf>
    <xf numFmtId="3" fontId="6" fillId="0" borderId="0" xfId="0" applyNumberFormat="1" applyFont="1" applyFill="1" applyBorder="1" applyAlignment="1" applyProtection="1">
      <alignment/>
      <protection/>
    </xf>
    <xf numFmtId="0" fontId="2" fillId="0" borderId="0" xfId="0" applyFont="1" applyFill="1" applyBorder="1" applyAlignment="1">
      <alignment horizontal="center"/>
    </xf>
    <xf numFmtId="3" fontId="2" fillId="0" borderId="0" xfId="0" applyNumberFormat="1" applyFont="1" applyFill="1" applyBorder="1" applyAlignment="1" applyProtection="1">
      <alignment/>
      <protection/>
    </xf>
    <xf numFmtId="3" fontId="2" fillId="0" borderId="17" xfId="0" applyNumberFormat="1" applyFont="1" applyFill="1" applyBorder="1" applyAlignment="1" applyProtection="1">
      <alignment/>
      <protection/>
    </xf>
    <xf numFmtId="0" fontId="6" fillId="0" borderId="0" xfId="0" applyFont="1" applyFill="1" applyAlignment="1">
      <alignment/>
    </xf>
    <xf numFmtId="0" fontId="0" fillId="0" borderId="18" xfId="58" applyBorder="1" applyAlignment="1">
      <alignment vertical="top"/>
      <protection/>
    </xf>
    <xf numFmtId="0" fontId="1" fillId="0" borderId="0" xfId="58" applyFont="1" applyBorder="1" applyAlignment="1">
      <alignment wrapText="1"/>
      <protection/>
    </xf>
    <xf numFmtId="0" fontId="8" fillId="0" borderId="0" xfId="55" applyAlignment="1">
      <alignment horizontal="center"/>
      <protection/>
    </xf>
    <xf numFmtId="0" fontId="8" fillId="0" borderId="0" xfId="55" applyAlignment="1">
      <alignment/>
      <protection/>
    </xf>
    <xf numFmtId="0" fontId="0" fillId="0" borderId="0" xfId="58" applyBorder="1" applyAlignment="1">
      <alignment wrapText="1"/>
      <protection/>
    </xf>
    <xf numFmtId="0" fontId="0" fillId="0" borderId="0" xfId="58" applyBorder="1" applyAlignment="1">
      <alignment horizontal="center"/>
      <protection/>
    </xf>
    <xf numFmtId="49" fontId="0" fillId="0" borderId="0" xfId="0" applyNumberFormat="1" applyBorder="1" applyAlignment="1">
      <alignment horizontal="center"/>
    </xf>
    <xf numFmtId="3" fontId="0" fillId="0" borderId="10" xfId="0" applyNumberFormat="1" applyBorder="1" applyAlignment="1" applyProtection="1">
      <alignment/>
      <protection locked="0"/>
    </xf>
    <xf numFmtId="3" fontId="0" fillId="34" borderId="10" xfId="0" applyNumberFormat="1" applyFill="1" applyBorder="1" applyAlignment="1" applyProtection="1">
      <alignment/>
      <protection locked="0"/>
    </xf>
    <xf numFmtId="0" fontId="6" fillId="0" borderId="18" xfId="58" applyFont="1" applyBorder="1" applyAlignment="1">
      <alignment vertical="top"/>
      <protection/>
    </xf>
    <xf numFmtId="0" fontId="6" fillId="0" borderId="0" xfId="58" applyFont="1" applyBorder="1" applyAlignment="1">
      <alignment horizontal="center"/>
      <protection/>
    </xf>
    <xf numFmtId="49" fontId="6" fillId="0" borderId="0" xfId="0" applyNumberFormat="1" applyFont="1" applyBorder="1" applyAlignment="1">
      <alignment horizontal="center"/>
    </xf>
    <xf numFmtId="0" fontId="6" fillId="0" borderId="0" xfId="0" applyFont="1" applyAlignment="1">
      <alignment/>
    </xf>
    <xf numFmtId="0" fontId="7" fillId="0" borderId="0" xfId="58" applyFont="1" applyBorder="1" applyAlignment="1">
      <alignment horizontal="center"/>
      <protection/>
    </xf>
    <xf numFmtId="0" fontId="5" fillId="0" borderId="0" xfId="58" applyFont="1" applyBorder="1" applyAlignment="1">
      <alignment horizontal="center"/>
      <protection/>
    </xf>
    <xf numFmtId="49" fontId="5" fillId="0" borderId="0" xfId="0" applyNumberFormat="1" applyFont="1" applyBorder="1" applyAlignment="1">
      <alignment horizontal="center"/>
    </xf>
    <xf numFmtId="0" fontId="2" fillId="0" borderId="14" xfId="0" applyFont="1" applyBorder="1" applyAlignment="1">
      <alignment vertical="top"/>
    </xf>
    <xf numFmtId="0" fontId="2" fillId="0" borderId="15" xfId="0" applyFont="1" applyBorder="1" applyAlignment="1">
      <alignment wrapText="1"/>
    </xf>
    <xf numFmtId="0" fontId="8" fillId="0" borderId="0" xfId="55" applyAlignment="1">
      <alignment vertical="top"/>
      <protection/>
    </xf>
    <xf numFmtId="0" fontId="8" fillId="0" borderId="0" xfId="55" applyAlignment="1">
      <alignment wrapText="1"/>
      <protection/>
    </xf>
    <xf numFmtId="3" fontId="2" fillId="0" borderId="0" xfId="0" applyNumberFormat="1" applyFont="1" applyBorder="1" applyAlignment="1" applyProtection="1">
      <alignment/>
      <protection locked="0"/>
    </xf>
    <xf numFmtId="0" fontId="0" fillId="0" borderId="18" xfId="58" applyBorder="1">
      <alignment/>
      <protection/>
    </xf>
    <xf numFmtId="49" fontId="0" fillId="0" borderId="0" xfId="0" applyNumberFormat="1" applyBorder="1" applyAlignment="1">
      <alignment/>
    </xf>
    <xf numFmtId="3" fontId="0" fillId="0" borderId="0" xfId="0" applyNumberFormat="1" applyAlignment="1">
      <alignment/>
    </xf>
    <xf numFmtId="0" fontId="0" fillId="0" borderId="0" xfId="0" applyAlignment="1" applyProtection="1">
      <alignment/>
      <protection locked="0"/>
    </xf>
    <xf numFmtId="0" fontId="6" fillId="0" borderId="0" xfId="0" applyFont="1" applyAlignment="1" applyProtection="1">
      <alignment/>
      <protection locked="0"/>
    </xf>
    <xf numFmtId="0" fontId="9" fillId="0" borderId="20" xfId="0" applyFont="1" applyBorder="1" applyAlignment="1" applyProtection="1">
      <alignment/>
      <protection locked="0"/>
    </xf>
    <xf numFmtId="0" fontId="6" fillId="0" borderId="0" xfId="0" applyFont="1" applyAlignment="1" applyProtection="1">
      <alignment wrapText="1"/>
      <protection locked="0"/>
    </xf>
    <xf numFmtId="0" fontId="9" fillId="0" borderId="0" xfId="0" applyFont="1" applyAlignment="1">
      <alignment/>
    </xf>
    <xf numFmtId="0" fontId="42" fillId="0" borderId="0" xfId="0" applyFont="1" applyAlignment="1">
      <alignment/>
    </xf>
    <xf numFmtId="0" fontId="0" fillId="0" borderId="0" xfId="0" applyAlignment="1">
      <alignment horizont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2 2 2" xfId="55"/>
    <cellStyle name="Normal 2 2 3" xfId="56"/>
    <cellStyle name="Normal 2 3" xfId="57"/>
    <cellStyle name="Normal 3" xfId="58"/>
    <cellStyle name="Normal 3 2" xfId="59"/>
    <cellStyle name="Normal 3 2 2" xfId="60"/>
    <cellStyle name="Normal 3 2 3" xfId="61"/>
    <cellStyle name="Normal 3 3" xfId="62"/>
    <cellStyle name="Normal 3_vigencias futuras  Circular  16 Copia de F 211-1" xfId="63"/>
    <cellStyle name="Normal 4" xfId="64"/>
    <cellStyle name="Normal 4 2" xfId="65"/>
    <cellStyle name="Normal 4 3" xfId="66"/>
    <cellStyle name="Normal 5"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28">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theme="0"/>
        </patternFill>
      </fill>
    </dxf>
    <dxf>
      <fill>
        <patternFill>
          <bgColor rgb="FFFF00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96</xdr:row>
      <xdr:rowOff>152400</xdr:rowOff>
    </xdr:from>
    <xdr:to>
      <xdr:col>4</xdr:col>
      <xdr:colOff>323850</xdr:colOff>
      <xdr:row>97</xdr:row>
      <xdr:rowOff>114300</xdr:rowOff>
    </xdr:to>
    <xdr:sp>
      <xdr:nvSpPr>
        <xdr:cNvPr id="1" name="1 Rectángulo"/>
        <xdr:cNvSpPr>
          <a:spLocks/>
        </xdr:cNvSpPr>
      </xdr:nvSpPr>
      <xdr:spPr>
        <a:xfrm>
          <a:off x="28575" y="12153900"/>
          <a:ext cx="295275" cy="152400"/>
        </a:xfrm>
        <a:prstGeom prst="rect">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97</xdr:row>
      <xdr:rowOff>171450</xdr:rowOff>
    </xdr:from>
    <xdr:to>
      <xdr:col>4</xdr:col>
      <xdr:colOff>295275</xdr:colOff>
      <xdr:row>98</xdr:row>
      <xdr:rowOff>133350</xdr:rowOff>
    </xdr:to>
    <xdr:sp>
      <xdr:nvSpPr>
        <xdr:cNvPr id="2" name="2 Rectángulo"/>
        <xdr:cNvSpPr>
          <a:spLocks/>
        </xdr:cNvSpPr>
      </xdr:nvSpPr>
      <xdr:spPr>
        <a:xfrm>
          <a:off x="0" y="12363450"/>
          <a:ext cx="295275" cy="152400"/>
        </a:xfrm>
        <a:prstGeom prst="rect">
          <a:avLst/>
        </a:prstGeom>
        <a:solidFill>
          <a:srgbClr val="FFFF00"/>
        </a:solidFill>
        <a:ln w="25400" cmpd="sng">
          <a:solidFill>
            <a:srgbClr val="FFFF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mpuestos.shd.gov.co/backup%20Pedro\Archivos_DDP\2012\VF\V.%20F.%20CGR\VF%20CGR%20I%20TRIM%202012\CONSOL%20I%20TRIM%202012\CONSOL%20I%20TRIM%202012%20C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 104"/>
      <sheetName val="F 111-01"/>
      <sheetName val="F 111-03"/>
      <sheetName val="F 111-04"/>
      <sheetName val="F 112"/>
      <sheetName val="F 113"/>
      <sheetName val="F 118"/>
      <sheetName val="F 119"/>
      <sheetName val="F 122 "/>
      <sheetName val="F 126"/>
      <sheetName val="F 131"/>
      <sheetName val="F 201 "/>
      <sheetName val="F 204"/>
      <sheetName val="F 211"/>
      <sheetName val="F 216"/>
      <sheetName val="F 217"/>
      <sheetName val="F 226"/>
      <sheetName val="F 227"/>
      <sheetName val="F 228"/>
      <sheetName val="F122 1"/>
      <sheetName val="F 206"/>
      <sheetName val="F 213"/>
      <sheetName val="Hoja1"/>
      <sheetName val="CONSOL"/>
      <sheetName val="CONTROL"/>
      <sheetName val="TD X ENTIDAD"/>
      <sheetName val="CONSOLIDADO"/>
      <sheetName val="TD X PROY"/>
      <sheetName val="TD GRAL"/>
      <sheetName val="31 DIC 2010"/>
      <sheetName val="TD X ENT 2010"/>
      <sheetName val="FUT 122"/>
      <sheetName val="SHARE"/>
      <sheetName val="TRANSF EP"/>
      <sheetName val="CGR"/>
      <sheetName val="BaseInversion"/>
      <sheetName val="Hoja2"/>
      <sheetName val="GIROS SUPERIORES 204"/>
      <sheetName val="F 204 ENTID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12"/>
  <sheetViews>
    <sheetView tabSelected="1" zoomScale="84" zoomScaleNormal="84" zoomScalePageLayoutView="0" workbookViewId="0" topLeftCell="G1">
      <selection activeCell="S73" sqref="S73"/>
    </sheetView>
  </sheetViews>
  <sheetFormatPr defaultColWidth="11.421875" defaultRowHeight="15"/>
  <cols>
    <col min="1" max="1" width="3.421875" style="0" hidden="1" customWidth="1"/>
    <col min="2" max="2" width="4.421875" style="0" hidden="1" customWidth="1"/>
    <col min="3" max="3" width="3.7109375" style="0" hidden="1" customWidth="1"/>
    <col min="4" max="4" width="9.421875" style="0" hidden="1" customWidth="1"/>
    <col min="5" max="5" width="22.57421875" style="0" customWidth="1"/>
    <col min="6" max="6" width="38.00390625" style="0" customWidth="1"/>
    <col min="7" max="7" width="12.57421875" style="0" bestFit="1" customWidth="1"/>
    <col min="12" max="12" width="13.7109375" style="0" bestFit="1" customWidth="1"/>
    <col min="13" max="13" width="15.57421875" style="0" hidden="1" customWidth="1"/>
    <col min="14" max="17" width="11.421875" style="0" hidden="1" customWidth="1"/>
    <col min="18" max="25" width="15.421875" style="0" bestFit="1" customWidth="1"/>
    <col min="26" max="26" width="12.7109375" style="0" bestFit="1" customWidth="1"/>
    <col min="27" max="28" width="15.421875" style="0" bestFit="1" customWidth="1"/>
    <col min="29" max="29" width="13.140625" style="0" bestFit="1" customWidth="1"/>
    <col min="30" max="33" width="15.421875" style="0" bestFit="1" customWidth="1"/>
    <col min="34" max="34" width="18.00390625" style="0" bestFit="1" customWidth="1"/>
    <col min="35" max="42" width="18.7109375" style="0" customWidth="1"/>
  </cols>
  <sheetData>
    <row r="1" spans="1:42" ht="15">
      <c r="A1" s="1"/>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2"/>
      <c r="AK1" s="2"/>
      <c r="AL1" s="2"/>
      <c r="AM1" s="2"/>
      <c r="AN1" s="2"/>
      <c r="AO1" s="2"/>
      <c r="AP1" s="2"/>
    </row>
    <row r="2" spans="1:42" ht="15">
      <c r="A2" s="1"/>
      <c r="B2" s="1"/>
      <c r="C2" s="1"/>
      <c r="D2" s="1"/>
      <c r="E2" s="3" t="s">
        <v>0</v>
      </c>
      <c r="F2" s="3" t="s">
        <v>1</v>
      </c>
      <c r="G2" s="2"/>
      <c r="H2" s="2"/>
      <c r="I2" s="2"/>
      <c r="J2" s="2"/>
      <c r="K2" s="2"/>
      <c r="L2" s="2"/>
      <c r="M2" s="2"/>
      <c r="N2" s="2"/>
      <c r="O2" s="2"/>
      <c r="P2" s="2"/>
      <c r="Q2" s="2"/>
      <c r="R2" s="2"/>
      <c r="S2" s="2"/>
      <c r="T2" s="2"/>
      <c r="U2" s="2"/>
      <c r="V2" s="2"/>
      <c r="W2" s="2"/>
      <c r="X2" s="2"/>
      <c r="Y2" s="2"/>
      <c r="Z2" s="2"/>
      <c r="AA2" s="2"/>
      <c r="AB2" s="2"/>
      <c r="AC2" s="2"/>
      <c r="AD2" s="2"/>
      <c r="AE2" s="2"/>
      <c r="AF2" s="2"/>
      <c r="AG2" s="2"/>
      <c r="AH2" s="2"/>
      <c r="AJ2" s="2"/>
      <c r="AK2" s="2"/>
      <c r="AL2" s="2"/>
      <c r="AM2" s="2"/>
      <c r="AN2" s="2"/>
      <c r="AO2" s="2"/>
      <c r="AP2" s="2"/>
    </row>
    <row r="3" spans="1:42" ht="15">
      <c r="A3" s="1"/>
      <c r="B3" s="1"/>
      <c r="C3" s="1"/>
      <c r="D3" s="1"/>
      <c r="E3" s="3" t="s">
        <v>2</v>
      </c>
      <c r="F3" s="4">
        <v>2012</v>
      </c>
      <c r="G3" s="2"/>
      <c r="H3" s="2"/>
      <c r="I3" s="2"/>
      <c r="J3" s="2"/>
      <c r="K3" s="2"/>
      <c r="L3" s="2"/>
      <c r="M3" s="2"/>
      <c r="N3" s="2"/>
      <c r="O3" s="2"/>
      <c r="P3" s="2"/>
      <c r="Q3" s="2"/>
      <c r="R3" s="5"/>
      <c r="S3" s="2"/>
      <c r="T3" s="2"/>
      <c r="U3" s="2"/>
      <c r="V3" s="2"/>
      <c r="W3" s="2"/>
      <c r="X3" s="2"/>
      <c r="Y3" s="2"/>
      <c r="Z3" s="2"/>
      <c r="AA3" s="2"/>
      <c r="AB3" s="2"/>
      <c r="AC3" s="2"/>
      <c r="AD3" s="2"/>
      <c r="AE3" s="2"/>
      <c r="AF3" s="2"/>
      <c r="AG3" s="2"/>
      <c r="AH3" s="2"/>
      <c r="AJ3" s="2"/>
      <c r="AK3" s="2"/>
      <c r="AL3" s="2"/>
      <c r="AM3" s="2"/>
      <c r="AN3" s="2"/>
      <c r="AO3" s="2"/>
      <c r="AP3" s="2"/>
    </row>
    <row r="4" spans="1:42" ht="15">
      <c r="A4" s="1"/>
      <c r="B4" s="1"/>
      <c r="C4" s="1"/>
      <c r="D4" s="1"/>
      <c r="E4" s="3" t="s">
        <v>3</v>
      </c>
      <c r="F4" s="6" t="s">
        <v>4</v>
      </c>
      <c r="G4" s="2"/>
      <c r="H4" s="2"/>
      <c r="I4" s="2"/>
      <c r="J4" s="2"/>
      <c r="K4" s="2"/>
      <c r="L4" s="7"/>
      <c r="M4" s="2"/>
      <c r="N4" s="2"/>
      <c r="O4" s="2"/>
      <c r="P4" s="2"/>
      <c r="Q4" s="2"/>
      <c r="R4" s="7"/>
      <c r="S4" s="7"/>
      <c r="T4" s="7"/>
      <c r="U4" s="7"/>
      <c r="V4" s="7"/>
      <c r="W4" s="7"/>
      <c r="X4" s="7"/>
      <c r="Y4" s="7"/>
      <c r="Z4" s="7"/>
      <c r="AA4" s="7"/>
      <c r="AB4" s="2"/>
      <c r="AC4" s="2"/>
      <c r="AD4" s="2"/>
      <c r="AE4" s="2"/>
      <c r="AF4" s="2"/>
      <c r="AG4" s="2"/>
      <c r="AH4" s="2"/>
      <c r="AJ4" s="8" t="s">
        <v>5</v>
      </c>
      <c r="AK4" s="9">
        <f>SUM(AJ5:AP5)</f>
        <v>0</v>
      </c>
      <c r="AL4" s="2"/>
      <c r="AM4" s="2"/>
      <c r="AN4" s="2"/>
      <c r="AO4" s="2"/>
      <c r="AP4" s="2"/>
    </row>
    <row r="5" spans="1:42" ht="15">
      <c r="A5" s="1"/>
      <c r="B5" s="1"/>
      <c r="C5" s="1"/>
      <c r="D5" s="1"/>
      <c r="E5" s="3"/>
      <c r="F5" s="2"/>
      <c r="G5" s="2"/>
      <c r="H5" s="2"/>
      <c r="I5" s="2"/>
      <c r="J5" s="2"/>
      <c r="K5" s="2"/>
      <c r="L5" s="2"/>
      <c r="M5" s="2"/>
      <c r="N5" s="2"/>
      <c r="O5" s="2"/>
      <c r="P5" s="2"/>
      <c r="Q5" s="2"/>
      <c r="R5" s="2"/>
      <c r="S5" s="2"/>
      <c r="T5" s="2"/>
      <c r="U5" s="2"/>
      <c r="V5" s="2"/>
      <c r="W5" s="2"/>
      <c r="X5" s="2"/>
      <c r="Y5" s="2"/>
      <c r="Z5" s="2"/>
      <c r="AA5" s="2"/>
      <c r="AB5" s="2"/>
      <c r="AC5" s="2"/>
      <c r="AD5" s="2"/>
      <c r="AE5" s="2"/>
      <c r="AF5" s="2"/>
      <c r="AG5" s="2"/>
      <c r="AH5" s="2"/>
      <c r="AJ5" s="7">
        <f>SUM(AJ9:AJ69)</f>
        <v>0</v>
      </c>
      <c r="AK5" s="7">
        <f aca="true" t="shared" si="0" ref="AK5:AP5">SUM(AK9:AK69)</f>
        <v>0</v>
      </c>
      <c r="AL5" s="7">
        <f t="shared" si="0"/>
        <v>0</v>
      </c>
      <c r="AM5" s="7">
        <f t="shared" si="0"/>
        <v>0</v>
      </c>
      <c r="AN5" s="7">
        <f t="shared" si="0"/>
        <v>0</v>
      </c>
      <c r="AO5" s="7">
        <f t="shared" si="0"/>
        <v>0</v>
      </c>
      <c r="AP5" s="7">
        <f t="shared" si="0"/>
        <v>0</v>
      </c>
    </row>
    <row r="6" spans="1:42" ht="15">
      <c r="A6" s="1"/>
      <c r="B6" s="1"/>
      <c r="C6" s="1"/>
      <c r="D6" s="1"/>
      <c r="E6" s="2"/>
      <c r="F6" s="2"/>
      <c r="G6" s="2"/>
      <c r="H6" s="2"/>
      <c r="I6" s="2"/>
      <c r="J6" s="2"/>
      <c r="K6" s="2"/>
      <c r="L6" s="2"/>
      <c r="M6" s="2"/>
      <c r="N6" s="2"/>
      <c r="O6" s="2"/>
      <c r="P6" s="2"/>
      <c r="Q6" s="2"/>
      <c r="R6" s="2"/>
      <c r="S6" s="2"/>
      <c r="T6" s="2"/>
      <c r="U6" s="2"/>
      <c r="V6" s="2"/>
      <c r="W6" s="2"/>
      <c r="X6" s="2"/>
      <c r="Y6" s="2"/>
      <c r="Z6" s="2"/>
      <c r="AA6" s="2"/>
      <c r="AB6" s="2"/>
      <c r="AC6" s="2"/>
      <c r="AD6" s="2"/>
      <c r="AE6" s="2"/>
      <c r="AF6" s="2"/>
      <c r="AG6" s="2"/>
      <c r="AH6" s="2" t="s">
        <v>6</v>
      </c>
      <c r="AJ6" s="2"/>
      <c r="AK6" s="2"/>
      <c r="AL6" s="2"/>
      <c r="AM6" s="2"/>
      <c r="AN6" s="2"/>
      <c r="AO6" s="2"/>
      <c r="AP6" s="2"/>
    </row>
    <row r="7" spans="1:42" ht="45">
      <c r="A7" s="10" t="s">
        <v>7</v>
      </c>
      <c r="B7" s="10" t="s">
        <v>8</v>
      </c>
      <c r="C7" s="10" t="s">
        <v>9</v>
      </c>
      <c r="D7" s="10" t="s">
        <v>10</v>
      </c>
      <c r="E7" s="10" t="s">
        <v>11</v>
      </c>
      <c r="F7" s="10" t="s">
        <v>12</v>
      </c>
      <c r="G7" s="10" t="s">
        <v>13</v>
      </c>
      <c r="H7" s="10" t="s">
        <v>14</v>
      </c>
      <c r="I7" s="10" t="s">
        <v>15</v>
      </c>
      <c r="J7" s="10" t="s">
        <v>16</v>
      </c>
      <c r="K7" s="10" t="s">
        <v>17</v>
      </c>
      <c r="L7" s="11" t="s">
        <v>18</v>
      </c>
      <c r="M7" s="10" t="s">
        <v>19</v>
      </c>
      <c r="N7" s="10" t="s">
        <v>20</v>
      </c>
      <c r="O7" s="10" t="s">
        <v>21</v>
      </c>
      <c r="P7" s="10" t="s">
        <v>22</v>
      </c>
      <c r="Q7" s="10" t="s">
        <v>23</v>
      </c>
      <c r="R7" s="12" t="s">
        <v>24</v>
      </c>
      <c r="S7" s="12" t="s">
        <v>25</v>
      </c>
      <c r="T7" s="12" t="s">
        <v>26</v>
      </c>
      <c r="U7" s="11" t="s">
        <v>27</v>
      </c>
      <c r="V7" s="11" t="s">
        <v>28</v>
      </c>
      <c r="W7" s="12" t="s">
        <v>29</v>
      </c>
      <c r="X7" s="12" t="s">
        <v>30</v>
      </c>
      <c r="Y7" s="12" t="s">
        <v>31</v>
      </c>
      <c r="Z7" s="12" t="s">
        <v>32</v>
      </c>
      <c r="AA7" s="12" t="s">
        <v>33</v>
      </c>
      <c r="AB7" s="12" t="s">
        <v>34</v>
      </c>
      <c r="AC7" s="12" t="s">
        <v>35</v>
      </c>
      <c r="AD7" s="12" t="s">
        <v>36</v>
      </c>
      <c r="AE7" s="12" t="s">
        <v>37</v>
      </c>
      <c r="AF7" s="12" t="s">
        <v>38</v>
      </c>
      <c r="AG7" s="12" t="s">
        <v>39</v>
      </c>
      <c r="AH7" s="12" t="s">
        <v>40</v>
      </c>
      <c r="AJ7" s="13" t="s">
        <v>41</v>
      </c>
      <c r="AK7" s="13" t="s">
        <v>42</v>
      </c>
      <c r="AL7" s="13" t="s">
        <v>43</v>
      </c>
      <c r="AM7" s="13" t="s">
        <v>44</v>
      </c>
      <c r="AN7" s="13" t="s">
        <v>45</v>
      </c>
      <c r="AO7" s="13" t="s">
        <v>46</v>
      </c>
      <c r="AP7" s="13" t="s">
        <v>47</v>
      </c>
    </row>
    <row r="8" spans="1:42" ht="26.25">
      <c r="A8" s="14"/>
      <c r="B8" s="14"/>
      <c r="C8" s="14"/>
      <c r="D8" s="14"/>
      <c r="E8" s="14" t="s">
        <v>48</v>
      </c>
      <c r="F8" s="14" t="s">
        <v>49</v>
      </c>
      <c r="G8" s="14" t="s">
        <v>50</v>
      </c>
      <c r="H8" s="14" t="s">
        <v>51</v>
      </c>
      <c r="I8" s="14" t="s">
        <v>52</v>
      </c>
      <c r="J8" s="14" t="s">
        <v>53</v>
      </c>
      <c r="K8" s="14" t="s">
        <v>54</v>
      </c>
      <c r="L8" s="14" t="s">
        <v>55</v>
      </c>
      <c r="M8" s="14" t="s">
        <v>56</v>
      </c>
      <c r="N8" s="14" t="s">
        <v>57</v>
      </c>
      <c r="O8" s="14" t="s">
        <v>58</v>
      </c>
      <c r="P8" s="14" t="s">
        <v>59</v>
      </c>
      <c r="Q8" s="14" t="s">
        <v>60</v>
      </c>
      <c r="R8" s="15" t="s">
        <v>61</v>
      </c>
      <c r="S8" s="15" t="s">
        <v>62</v>
      </c>
      <c r="T8" s="15" t="s">
        <v>63</v>
      </c>
      <c r="U8" s="15" t="s">
        <v>64</v>
      </c>
      <c r="V8" s="15" t="s">
        <v>65</v>
      </c>
      <c r="W8" s="16" t="s">
        <v>66</v>
      </c>
      <c r="X8" s="15" t="s">
        <v>67</v>
      </c>
      <c r="Y8" s="15" t="s">
        <v>68</v>
      </c>
      <c r="Z8" s="17" t="s">
        <v>69</v>
      </c>
      <c r="AA8" s="15" t="s">
        <v>70</v>
      </c>
      <c r="AB8" s="15" t="s">
        <v>71</v>
      </c>
      <c r="AC8" s="17" t="s">
        <v>72</v>
      </c>
      <c r="AD8" s="15" t="s">
        <v>73</v>
      </c>
      <c r="AE8" s="15" t="s">
        <v>74</v>
      </c>
      <c r="AF8" s="15" t="s">
        <v>75</v>
      </c>
      <c r="AG8" s="15" t="s">
        <v>76</v>
      </c>
      <c r="AH8" s="17" t="s">
        <v>77</v>
      </c>
      <c r="AJ8" s="18"/>
      <c r="AK8" s="18"/>
      <c r="AL8" s="18"/>
      <c r="AM8" s="18"/>
      <c r="AN8" s="18"/>
      <c r="AO8" s="18"/>
      <c r="AP8" s="18"/>
    </row>
    <row r="9" spans="1:42" ht="15" hidden="1">
      <c r="A9" s="19"/>
      <c r="B9" s="19"/>
      <c r="C9" s="19"/>
      <c r="D9" s="20"/>
      <c r="E9" s="21" t="s">
        <v>78</v>
      </c>
      <c r="F9" s="22"/>
      <c r="G9" s="22"/>
      <c r="H9" s="22"/>
      <c r="I9" s="22"/>
      <c r="J9" s="22"/>
      <c r="K9" s="22"/>
      <c r="L9" s="23">
        <f>+L11+L12</f>
        <v>0</v>
      </c>
      <c r="M9" s="22"/>
      <c r="N9" s="22"/>
      <c r="O9" s="22"/>
      <c r="P9" s="22"/>
      <c r="Q9" s="22"/>
      <c r="R9" s="23">
        <f aca="true" t="shared" si="1" ref="R9:AH9">SUM(R11:R12)</f>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4">
        <f t="shared" si="1"/>
        <v>0</v>
      </c>
      <c r="AJ9" s="25">
        <f>IF(R9&lt;W9,0,R9-W9)</f>
        <v>0</v>
      </c>
      <c r="AK9" s="26">
        <f>+R9+S9-T9+U9-V9-W9</f>
        <v>0</v>
      </c>
      <c r="AL9" s="27">
        <f>+S9+U9-T9-V9-W9+R9</f>
        <v>0</v>
      </c>
      <c r="AM9" s="26">
        <f>IF(AB9&gt;Y9,0,AB9-Y9)</f>
        <v>0</v>
      </c>
      <c r="AN9" s="26">
        <f>+AC9+AB9-AA9</f>
        <v>0</v>
      </c>
      <c r="AO9" s="26">
        <f>+AH9+AG9-AF9</f>
        <v>0</v>
      </c>
      <c r="AP9" s="28">
        <f>IF((AC9&gt;AH9),0,AH9-AC9)</f>
        <v>0</v>
      </c>
    </row>
    <row r="10" spans="1:42" ht="15" hidden="1">
      <c r="A10" s="29"/>
      <c r="B10" s="29"/>
      <c r="C10" s="29"/>
      <c r="D10" s="30"/>
      <c r="E10" s="31"/>
      <c r="F10" s="19"/>
      <c r="G10" s="19"/>
      <c r="H10" s="19"/>
      <c r="I10" s="19"/>
      <c r="J10" s="19"/>
      <c r="K10" s="19"/>
      <c r="L10" s="32"/>
      <c r="M10" s="19"/>
      <c r="N10" s="19"/>
      <c r="O10" s="19"/>
      <c r="P10" s="19"/>
      <c r="Q10" s="19"/>
      <c r="R10" s="33"/>
      <c r="S10" s="33"/>
      <c r="T10" s="33"/>
      <c r="U10" s="33"/>
      <c r="V10" s="33"/>
      <c r="W10" s="33"/>
      <c r="X10" s="33"/>
      <c r="Y10" s="33"/>
      <c r="Z10" s="33"/>
      <c r="AA10" s="33"/>
      <c r="AB10" s="33"/>
      <c r="AC10" s="33"/>
      <c r="AD10" s="33"/>
      <c r="AE10" s="33"/>
      <c r="AF10" s="33"/>
      <c r="AG10" s="33"/>
      <c r="AH10" s="34"/>
      <c r="AJ10" s="26"/>
      <c r="AK10" s="26"/>
      <c r="AL10" s="26"/>
      <c r="AM10" s="26"/>
      <c r="AN10" s="26"/>
      <c r="AO10" s="26"/>
      <c r="AP10" s="35"/>
    </row>
    <row r="11" spans="1:42" ht="15" hidden="1">
      <c r="A11" s="36" t="s">
        <v>79</v>
      </c>
      <c r="B11" s="36">
        <v>126</v>
      </c>
      <c r="C11" s="36" t="s">
        <v>80</v>
      </c>
      <c r="D11" s="37" t="s">
        <v>81</v>
      </c>
      <c r="E11" s="38" t="s">
        <v>82</v>
      </c>
      <c r="F11" s="39" t="s">
        <v>83</v>
      </c>
      <c r="G11" s="40" t="s">
        <v>81</v>
      </c>
      <c r="H11" s="40" t="s">
        <v>81</v>
      </c>
      <c r="I11" s="40" t="s">
        <v>81</v>
      </c>
      <c r="J11" s="40" t="s">
        <v>81</v>
      </c>
      <c r="K11" s="40" t="s">
        <v>81</v>
      </c>
      <c r="L11" s="41"/>
      <c r="M11" s="42" t="s">
        <v>84</v>
      </c>
      <c r="N11" s="42" t="s">
        <v>85</v>
      </c>
      <c r="O11" s="42" t="s">
        <v>86</v>
      </c>
      <c r="P11" s="42" t="s">
        <v>87</v>
      </c>
      <c r="Q11" s="42" t="s">
        <v>88</v>
      </c>
      <c r="R11" s="43"/>
      <c r="S11" s="43"/>
      <c r="T11" s="43"/>
      <c r="U11" s="43"/>
      <c r="V11" s="43"/>
      <c r="W11" s="44">
        <f>+R11+S11-T11+U11-V11</f>
        <v>0</v>
      </c>
      <c r="X11" s="43"/>
      <c r="Y11" s="43"/>
      <c r="Z11" s="44">
        <f>+X11-Y11</f>
        <v>0</v>
      </c>
      <c r="AA11" s="43"/>
      <c r="AB11" s="43"/>
      <c r="AC11" s="44">
        <f>+AA11-AB11</f>
        <v>0</v>
      </c>
      <c r="AD11" s="43"/>
      <c r="AE11" s="43"/>
      <c r="AF11" s="43"/>
      <c r="AG11" s="43"/>
      <c r="AH11" s="45">
        <f>+AF11-AG11</f>
        <v>0</v>
      </c>
      <c r="AJ11" s="25">
        <f>IF(R11&lt;W11,0,R11-W11)</f>
        <v>0</v>
      </c>
      <c r="AK11" s="26">
        <f>+R11+S11-T11+U11-V11-W11</f>
        <v>0</v>
      </c>
      <c r="AL11" s="27">
        <f>+S11+U11-T11-V11-W11+R11</f>
        <v>0</v>
      </c>
      <c r="AM11" s="26">
        <f>IF(AB11&gt;Y11,0,AB11-Y11)</f>
        <v>0</v>
      </c>
      <c r="AN11" s="26">
        <f>+AC11+AB11-AA11</f>
        <v>0</v>
      </c>
      <c r="AO11" s="26">
        <f>+AH11+AG11-AF11</f>
        <v>0</v>
      </c>
      <c r="AP11" s="28">
        <f>IF((AC11&gt;AH11),0,AH11-AC11)</f>
        <v>0</v>
      </c>
    </row>
    <row r="12" spans="1:42" ht="15" hidden="1">
      <c r="A12" s="36" t="s">
        <v>79</v>
      </c>
      <c r="B12" s="36">
        <v>126</v>
      </c>
      <c r="C12" s="36" t="s">
        <v>80</v>
      </c>
      <c r="D12" s="37" t="s">
        <v>81</v>
      </c>
      <c r="E12" s="38" t="s">
        <v>89</v>
      </c>
      <c r="F12" s="39" t="s">
        <v>90</v>
      </c>
      <c r="G12" s="40" t="s">
        <v>81</v>
      </c>
      <c r="H12" s="40" t="s">
        <v>81</v>
      </c>
      <c r="I12" s="40" t="s">
        <v>81</v>
      </c>
      <c r="J12" s="40" t="s">
        <v>81</v>
      </c>
      <c r="K12" s="40" t="s">
        <v>81</v>
      </c>
      <c r="L12" s="41"/>
      <c r="M12" s="42" t="s">
        <v>91</v>
      </c>
      <c r="N12" s="42" t="s">
        <v>85</v>
      </c>
      <c r="O12" s="42" t="s">
        <v>86</v>
      </c>
      <c r="P12" s="42" t="s">
        <v>87</v>
      </c>
      <c r="Q12" s="42" t="s">
        <v>88</v>
      </c>
      <c r="R12" s="43"/>
      <c r="S12" s="43"/>
      <c r="T12" s="43"/>
      <c r="U12" s="43"/>
      <c r="V12" s="43"/>
      <c r="W12" s="44">
        <f>+R12+S12-T12+U12-V12</f>
        <v>0</v>
      </c>
      <c r="X12" s="43"/>
      <c r="Y12" s="43"/>
      <c r="Z12" s="44">
        <f>+X12-Y12</f>
        <v>0</v>
      </c>
      <c r="AA12" s="43"/>
      <c r="AB12" s="43"/>
      <c r="AC12" s="44">
        <f>+AA12-AB12</f>
        <v>0</v>
      </c>
      <c r="AD12" s="43"/>
      <c r="AE12" s="43"/>
      <c r="AF12" s="43"/>
      <c r="AG12" s="43"/>
      <c r="AH12" s="45">
        <f>+AF12-AG12</f>
        <v>0</v>
      </c>
      <c r="AJ12" s="25">
        <f>IF(R12&lt;W12,0,R12-W12)</f>
        <v>0</v>
      </c>
      <c r="AK12" s="26">
        <f>+R12+S12-T12+U12-V12-W12</f>
        <v>0</v>
      </c>
      <c r="AL12" s="27">
        <f>+S12+U12-T12-V12-W12+R12</f>
        <v>0</v>
      </c>
      <c r="AM12" s="26">
        <f>IF(AB12&gt;Y12,0,AB12-Y12)</f>
        <v>0</v>
      </c>
      <c r="AN12" s="26">
        <f>+AC12+AB12-AA12</f>
        <v>0</v>
      </c>
      <c r="AO12" s="26">
        <f>+AH12+AG12-AF12</f>
        <v>0</v>
      </c>
      <c r="AP12" s="28">
        <f>IF((AC12&gt;AH12),0,AH12-AC12)</f>
        <v>0</v>
      </c>
    </row>
    <row r="13" spans="1:42" ht="15" hidden="1">
      <c r="A13" s="36"/>
      <c r="B13" s="36"/>
      <c r="C13" s="36"/>
      <c r="D13" s="37"/>
      <c r="E13" s="38"/>
      <c r="F13" s="39"/>
      <c r="G13" s="40"/>
      <c r="H13" s="40"/>
      <c r="I13" s="40"/>
      <c r="J13" s="40"/>
      <c r="K13" s="40"/>
      <c r="L13" s="41"/>
      <c r="M13" s="42"/>
      <c r="N13" s="42"/>
      <c r="O13" s="42"/>
      <c r="P13" s="42"/>
      <c r="Q13" s="42"/>
      <c r="R13" s="46"/>
      <c r="S13" s="33"/>
      <c r="T13" s="33"/>
      <c r="U13" s="33"/>
      <c r="V13" s="33"/>
      <c r="W13" s="44"/>
      <c r="X13" s="43"/>
      <c r="Y13" s="43"/>
      <c r="Z13" s="44"/>
      <c r="AA13" s="33"/>
      <c r="AB13" s="33"/>
      <c r="AC13" s="44"/>
      <c r="AD13" s="33"/>
      <c r="AE13" s="33"/>
      <c r="AF13" s="33"/>
      <c r="AG13" s="33"/>
      <c r="AH13" s="45"/>
      <c r="AJ13" s="25"/>
      <c r="AK13" s="26"/>
      <c r="AL13" s="27"/>
      <c r="AM13" s="26"/>
      <c r="AN13" s="26"/>
      <c r="AO13" s="26"/>
      <c r="AP13" s="28"/>
    </row>
    <row r="14" spans="1:42" ht="15" hidden="1">
      <c r="A14" s="19"/>
      <c r="B14" s="19"/>
      <c r="C14" s="19"/>
      <c r="D14" s="47"/>
      <c r="E14" s="48" t="s">
        <v>92</v>
      </c>
      <c r="F14" s="29"/>
      <c r="G14" s="29"/>
      <c r="H14" s="29"/>
      <c r="I14" s="29"/>
      <c r="J14" s="29"/>
      <c r="K14" s="29"/>
      <c r="L14" s="44"/>
      <c r="M14" s="29"/>
      <c r="N14" s="29"/>
      <c r="O14" s="29"/>
      <c r="P14" s="29"/>
      <c r="Q14" s="29"/>
      <c r="R14" s="44">
        <f aca="true" t="shared" si="2" ref="R14:AH14">SUM(R16:R16)</f>
        <v>0</v>
      </c>
      <c r="S14" s="44">
        <f t="shared" si="2"/>
        <v>0</v>
      </c>
      <c r="T14" s="44">
        <f t="shared" si="2"/>
        <v>0</v>
      </c>
      <c r="U14" s="44">
        <f t="shared" si="2"/>
        <v>0</v>
      </c>
      <c r="V14" s="44">
        <f t="shared" si="2"/>
        <v>0</v>
      </c>
      <c r="W14" s="44">
        <f t="shared" si="2"/>
        <v>0</v>
      </c>
      <c r="X14" s="44">
        <f t="shared" si="2"/>
        <v>0</v>
      </c>
      <c r="Y14" s="44">
        <f t="shared" si="2"/>
        <v>0</v>
      </c>
      <c r="Z14" s="44">
        <f t="shared" si="2"/>
        <v>0</v>
      </c>
      <c r="AA14" s="44">
        <f t="shared" si="2"/>
        <v>0</v>
      </c>
      <c r="AB14" s="44">
        <f t="shared" si="2"/>
        <v>0</v>
      </c>
      <c r="AC14" s="44">
        <f t="shared" si="2"/>
        <v>0</v>
      </c>
      <c r="AD14" s="44">
        <f t="shared" si="2"/>
        <v>0</v>
      </c>
      <c r="AE14" s="44">
        <f t="shared" si="2"/>
        <v>0</v>
      </c>
      <c r="AF14" s="44">
        <f t="shared" si="2"/>
        <v>0</v>
      </c>
      <c r="AG14" s="44">
        <f t="shared" si="2"/>
        <v>0</v>
      </c>
      <c r="AH14" s="45">
        <f t="shared" si="2"/>
        <v>0</v>
      </c>
      <c r="AJ14" s="25">
        <f>IF(R14&lt;W14,0,R14-W14)</f>
        <v>0</v>
      </c>
      <c r="AK14" s="26">
        <f>+R14+S14-T14+U14-V14-W14</f>
        <v>0</v>
      </c>
      <c r="AL14" s="27">
        <f>+S14+U14-T14-V14-W14+R14</f>
        <v>0</v>
      </c>
      <c r="AM14" s="26">
        <f>IF(AB14&gt;Y14,0,AB14-Y14)</f>
        <v>0</v>
      </c>
      <c r="AN14" s="26">
        <f>+AC14+AB14-AA14</f>
        <v>0</v>
      </c>
      <c r="AO14" s="26">
        <f>+AH14+AG14-AF14</f>
        <v>0</v>
      </c>
      <c r="AP14" s="28">
        <f>IF((AC14&gt;AH14),0,AH14-AC14)</f>
        <v>0</v>
      </c>
    </row>
    <row r="15" spans="1:42" ht="15" hidden="1">
      <c r="A15" s="29"/>
      <c r="B15" s="29"/>
      <c r="C15" s="29"/>
      <c r="D15" s="30"/>
      <c r="E15" s="31"/>
      <c r="F15" s="19"/>
      <c r="G15" s="19"/>
      <c r="H15" s="19"/>
      <c r="I15" s="19"/>
      <c r="J15" s="19"/>
      <c r="K15" s="19"/>
      <c r="L15" s="32"/>
      <c r="M15" s="19"/>
      <c r="N15" s="19"/>
      <c r="O15" s="19"/>
      <c r="P15" s="19"/>
      <c r="Q15" s="19"/>
      <c r="R15" s="33"/>
      <c r="S15" s="33"/>
      <c r="T15" s="33"/>
      <c r="U15" s="33"/>
      <c r="V15" s="33"/>
      <c r="W15" s="33"/>
      <c r="X15" s="43"/>
      <c r="Y15" s="43"/>
      <c r="Z15" s="33"/>
      <c r="AA15" s="33"/>
      <c r="AB15" s="33"/>
      <c r="AC15" s="33"/>
      <c r="AD15" s="33"/>
      <c r="AE15" s="33"/>
      <c r="AF15" s="33"/>
      <c r="AG15" s="33"/>
      <c r="AH15" s="34"/>
      <c r="AJ15" s="26"/>
      <c r="AK15" s="26"/>
      <c r="AL15" s="26"/>
      <c r="AM15" s="26"/>
      <c r="AN15" s="26"/>
      <c r="AO15" s="26"/>
      <c r="AP15" s="35"/>
    </row>
    <row r="16" spans="1:42" ht="15" hidden="1">
      <c r="A16" s="36" t="s">
        <v>79</v>
      </c>
      <c r="B16" s="36">
        <v>126</v>
      </c>
      <c r="C16" s="36" t="s">
        <v>93</v>
      </c>
      <c r="D16" s="37" t="s">
        <v>81</v>
      </c>
      <c r="E16" s="38" t="s">
        <v>94</v>
      </c>
      <c r="F16" s="39" t="s">
        <v>83</v>
      </c>
      <c r="G16" s="40" t="s">
        <v>81</v>
      </c>
      <c r="H16" s="40" t="s">
        <v>81</v>
      </c>
      <c r="I16" s="40" t="s">
        <v>81</v>
      </c>
      <c r="J16" s="40" t="s">
        <v>81</v>
      </c>
      <c r="K16" s="40" t="s">
        <v>81</v>
      </c>
      <c r="L16" s="41"/>
      <c r="M16" s="42" t="s">
        <v>84</v>
      </c>
      <c r="N16" s="42" t="s">
        <v>85</v>
      </c>
      <c r="O16" s="42" t="s">
        <v>86</v>
      </c>
      <c r="P16" s="42" t="s">
        <v>87</v>
      </c>
      <c r="Q16" s="42" t="s">
        <v>88</v>
      </c>
      <c r="R16" s="43"/>
      <c r="S16" s="43"/>
      <c r="T16" s="43"/>
      <c r="U16" s="43"/>
      <c r="V16" s="43"/>
      <c r="W16" s="44">
        <f>+R16+S16-T16+U16-V16</f>
        <v>0</v>
      </c>
      <c r="X16" s="43"/>
      <c r="Y16" s="43"/>
      <c r="Z16" s="44">
        <f>+X16-Y16</f>
        <v>0</v>
      </c>
      <c r="AA16" s="43"/>
      <c r="AB16" s="43"/>
      <c r="AC16" s="44">
        <f>+AA16-AB16</f>
        <v>0</v>
      </c>
      <c r="AD16" s="43"/>
      <c r="AE16" s="43"/>
      <c r="AF16" s="43"/>
      <c r="AG16" s="43"/>
      <c r="AH16" s="45">
        <f>+AF16-AG16</f>
        <v>0</v>
      </c>
      <c r="AJ16" s="25">
        <f>IF(R16&lt;W16,0,R16-W16)</f>
        <v>0</v>
      </c>
      <c r="AK16" s="26">
        <f>+R16+S16-T16+U16-V16-W16</f>
        <v>0</v>
      </c>
      <c r="AL16" s="27">
        <f>+S16+U16-T16-V16-W16+R16</f>
        <v>0</v>
      </c>
      <c r="AM16" s="26">
        <f>IF(AB16&gt;Y16,0,AB16-Y16)</f>
        <v>0</v>
      </c>
      <c r="AN16" s="26">
        <f>+AC16+AB16-AA16</f>
        <v>0</v>
      </c>
      <c r="AO16" s="26">
        <f>+AH16+AG16-AF16</f>
        <v>0</v>
      </c>
      <c r="AP16" s="28">
        <f>IF((AC16&gt;AH16),0,AH16-AC16)</f>
        <v>0</v>
      </c>
    </row>
    <row r="17" spans="1:42" ht="15" hidden="1">
      <c r="A17" s="49"/>
      <c r="B17" s="50"/>
      <c r="C17" s="49"/>
      <c r="D17" s="51"/>
      <c r="E17" s="31"/>
      <c r="F17" s="50"/>
      <c r="G17" s="40"/>
      <c r="H17" s="40"/>
      <c r="I17" s="40"/>
      <c r="J17" s="40"/>
      <c r="K17" s="40"/>
      <c r="L17" s="41"/>
      <c r="M17" s="40"/>
      <c r="N17" s="40"/>
      <c r="O17" s="40"/>
      <c r="P17" s="40"/>
      <c r="Q17" s="40"/>
      <c r="R17" s="33"/>
      <c r="S17" s="33"/>
      <c r="T17" s="33"/>
      <c r="U17" s="33"/>
      <c r="V17" s="33"/>
      <c r="W17" s="44"/>
      <c r="X17" s="33"/>
      <c r="Y17" s="33"/>
      <c r="Z17" s="33"/>
      <c r="AA17" s="33"/>
      <c r="AB17" s="33"/>
      <c r="AC17" s="33"/>
      <c r="AD17" s="33"/>
      <c r="AE17" s="33"/>
      <c r="AF17" s="33"/>
      <c r="AG17" s="33"/>
      <c r="AH17" s="52"/>
      <c r="AJ17" s="26"/>
      <c r="AK17" s="26"/>
      <c r="AL17" s="26"/>
      <c r="AM17" s="26"/>
      <c r="AN17" s="26"/>
      <c r="AO17" s="26"/>
      <c r="AP17" s="35"/>
    </row>
    <row r="18" spans="1:42" ht="15" hidden="1">
      <c r="A18" s="49"/>
      <c r="B18" s="50"/>
      <c r="C18" s="49"/>
      <c r="D18" s="51"/>
      <c r="E18" s="21" t="s">
        <v>95</v>
      </c>
      <c r="F18" s="22"/>
      <c r="G18" s="53"/>
      <c r="H18" s="53"/>
      <c r="I18" s="53"/>
      <c r="J18" s="53"/>
      <c r="K18" s="53"/>
      <c r="L18" s="23">
        <f>+L20+L26+L37+L42</f>
        <v>0</v>
      </c>
      <c r="M18" s="53"/>
      <c r="N18" s="53"/>
      <c r="O18" s="53"/>
      <c r="P18" s="53"/>
      <c r="Q18" s="53"/>
      <c r="R18" s="23">
        <f aca="true" t="shared" si="3" ref="R18:AH18">+R20+R26+R37+R42</f>
        <v>0</v>
      </c>
      <c r="S18" s="23">
        <f t="shared" si="3"/>
        <v>0</v>
      </c>
      <c r="T18" s="23">
        <f t="shared" si="3"/>
        <v>0</v>
      </c>
      <c r="U18" s="23">
        <f t="shared" si="3"/>
        <v>0</v>
      </c>
      <c r="V18" s="23">
        <f t="shared" si="3"/>
        <v>0</v>
      </c>
      <c r="W18" s="23">
        <f t="shared" si="3"/>
        <v>0</v>
      </c>
      <c r="X18" s="23">
        <f t="shared" si="3"/>
        <v>0</v>
      </c>
      <c r="Y18" s="23">
        <f t="shared" si="3"/>
        <v>0</v>
      </c>
      <c r="Z18" s="23">
        <f t="shared" si="3"/>
        <v>0</v>
      </c>
      <c r="AA18" s="23">
        <f t="shared" si="3"/>
        <v>0</v>
      </c>
      <c r="AB18" s="23">
        <f t="shared" si="3"/>
        <v>0</v>
      </c>
      <c r="AC18" s="23">
        <f t="shared" si="3"/>
        <v>0</v>
      </c>
      <c r="AD18" s="23">
        <f t="shared" si="3"/>
        <v>0</v>
      </c>
      <c r="AE18" s="23">
        <f t="shared" si="3"/>
        <v>0</v>
      </c>
      <c r="AF18" s="23">
        <f t="shared" si="3"/>
        <v>0</v>
      </c>
      <c r="AG18" s="23">
        <f t="shared" si="3"/>
        <v>0</v>
      </c>
      <c r="AH18" s="24">
        <f t="shared" si="3"/>
        <v>0</v>
      </c>
      <c r="AJ18" s="25">
        <f>IF(R18&lt;W18,0,R18-W18)</f>
        <v>0</v>
      </c>
      <c r="AK18" s="26">
        <f>+R18+S18-T18+U18-V18-W18</f>
        <v>0</v>
      </c>
      <c r="AL18" s="27">
        <f>+S18+U18-T18-V18-W18+R18</f>
        <v>0</v>
      </c>
      <c r="AM18" s="26">
        <f>IF(AB18&gt;Y18,0,AB18-Y18)</f>
        <v>0</v>
      </c>
      <c r="AN18" s="26">
        <f>+AC18+AB18-AA18</f>
        <v>0</v>
      </c>
      <c r="AO18" s="26">
        <f>+AH18+AG18-AF18</f>
        <v>0</v>
      </c>
      <c r="AP18" s="28">
        <f>IF((AC18&gt;AH18),0,AH18-AC18)</f>
        <v>0</v>
      </c>
    </row>
    <row r="19" spans="1:42" ht="15" hidden="1">
      <c r="A19" s="49"/>
      <c r="B19" s="50"/>
      <c r="C19" s="49"/>
      <c r="D19" s="51"/>
      <c r="E19" s="48"/>
      <c r="F19" s="29"/>
      <c r="G19" s="54"/>
      <c r="H19" s="54"/>
      <c r="I19" s="54"/>
      <c r="J19" s="54"/>
      <c r="K19" s="54"/>
      <c r="L19" s="44"/>
      <c r="M19" s="54"/>
      <c r="N19" s="54"/>
      <c r="O19" s="54"/>
      <c r="P19" s="54"/>
      <c r="Q19" s="54"/>
      <c r="R19" s="44"/>
      <c r="S19" s="44"/>
      <c r="T19" s="44"/>
      <c r="U19" s="44"/>
      <c r="V19" s="44"/>
      <c r="W19" s="44"/>
      <c r="X19" s="44"/>
      <c r="Y19" s="44"/>
      <c r="Z19" s="44"/>
      <c r="AA19" s="44"/>
      <c r="AB19" s="44"/>
      <c r="AC19" s="44"/>
      <c r="AD19" s="44"/>
      <c r="AE19" s="44"/>
      <c r="AF19" s="44"/>
      <c r="AG19" s="44"/>
      <c r="AH19" s="45"/>
      <c r="AJ19" s="55"/>
      <c r="AK19" s="55"/>
      <c r="AL19" s="55"/>
      <c r="AM19" s="55"/>
      <c r="AN19" s="55"/>
      <c r="AO19" s="55"/>
      <c r="AP19" s="56"/>
    </row>
    <row r="20" spans="1:42" s="64" customFormat="1" ht="15" hidden="1">
      <c r="A20" s="29"/>
      <c r="B20" s="29"/>
      <c r="C20" s="29"/>
      <c r="D20" s="30"/>
      <c r="E20" s="57"/>
      <c r="F20" s="58" t="s">
        <v>96</v>
      </c>
      <c r="G20" s="59"/>
      <c r="H20" s="59"/>
      <c r="I20" s="59"/>
      <c r="J20" s="59"/>
      <c r="K20" s="59"/>
      <c r="L20" s="60"/>
      <c r="M20" s="59"/>
      <c r="N20" s="59"/>
      <c r="O20" s="61"/>
      <c r="P20" s="59"/>
      <c r="Q20" s="59"/>
      <c r="R20" s="44">
        <f>SUM(R21:R24)</f>
        <v>0</v>
      </c>
      <c r="S20" s="62">
        <f aca="true" t="shared" si="4" ref="S20:AH20">SUM(S21:S24)</f>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3">
        <f t="shared" si="4"/>
        <v>0</v>
      </c>
      <c r="AJ20" s="25">
        <f>IF(R20&lt;W20,0,R20-W20)</f>
        <v>0</v>
      </c>
      <c r="AK20" s="26">
        <f>+R20+S20-T20+U20-V20-W20</f>
        <v>0</v>
      </c>
      <c r="AL20" s="27">
        <f>+S20+U20-T20-V20-W20+R20</f>
        <v>0</v>
      </c>
      <c r="AM20" s="26">
        <f>IF(AB20&gt;Y20,0,AB20-Y20)</f>
        <v>0</v>
      </c>
      <c r="AN20" s="26">
        <f>+AC20+AB20-AA20</f>
        <v>0</v>
      </c>
      <c r="AO20" s="26">
        <f>+AH20+AG20-AF20</f>
        <v>0</v>
      </c>
      <c r="AP20" s="28">
        <f>IF((AC20&gt;AH20),0,AH20-AC20)</f>
        <v>0</v>
      </c>
    </row>
    <row r="21" spans="1:42" ht="30" hidden="1">
      <c r="A21" s="36" t="s">
        <v>79</v>
      </c>
      <c r="B21" s="36">
        <v>126</v>
      </c>
      <c r="C21" s="36" t="s">
        <v>97</v>
      </c>
      <c r="D21" s="37" t="s">
        <v>81</v>
      </c>
      <c r="E21" s="65" t="s">
        <v>98</v>
      </c>
      <c r="F21" s="66" t="s">
        <v>99</v>
      </c>
      <c r="G21" s="67" t="s">
        <v>100</v>
      </c>
      <c r="H21" s="67" t="s">
        <v>101</v>
      </c>
      <c r="I21" s="67" t="s">
        <v>102</v>
      </c>
      <c r="J21" s="67" t="s">
        <v>101</v>
      </c>
      <c r="K21" s="67">
        <v>27</v>
      </c>
      <c r="L21" s="32"/>
      <c r="M21" s="68" t="s">
        <v>103</v>
      </c>
      <c r="N21" s="67" t="s">
        <v>85</v>
      </c>
      <c r="O21" s="67" t="s">
        <v>104</v>
      </c>
      <c r="P21" s="67" t="s">
        <v>105</v>
      </c>
      <c r="Q21" s="67" t="s">
        <v>106</v>
      </c>
      <c r="R21" s="43"/>
      <c r="S21" s="43"/>
      <c r="T21" s="43"/>
      <c r="U21" s="43"/>
      <c r="V21" s="43"/>
      <c r="W21" s="44">
        <f>+R21+S21-T21+U21-V21</f>
        <v>0</v>
      </c>
      <c r="X21" s="43"/>
      <c r="Y21" s="43"/>
      <c r="Z21" s="44">
        <f>+X21-Y21</f>
        <v>0</v>
      </c>
      <c r="AA21" s="43"/>
      <c r="AB21" s="43"/>
      <c r="AC21" s="44">
        <f>+AA21-AB21</f>
        <v>0</v>
      </c>
      <c r="AD21" s="43"/>
      <c r="AE21" s="43"/>
      <c r="AF21" s="43"/>
      <c r="AG21" s="43"/>
      <c r="AH21" s="45">
        <f>+AF21-AG21</f>
        <v>0</v>
      </c>
      <c r="AJ21" s="25">
        <f>IF(R21&lt;W21,0,R21-W21)</f>
        <v>0</v>
      </c>
      <c r="AK21" s="26">
        <f>+R21+S21-T21+U21-V21-W21</f>
        <v>0</v>
      </c>
      <c r="AL21" s="27">
        <f>+S21+U21-T21-V21-W21+R21</f>
        <v>0</v>
      </c>
      <c r="AM21" s="26">
        <f>IF(AB21&gt;Y21,0,AB21-Y21)</f>
        <v>0</v>
      </c>
      <c r="AN21" s="26">
        <f>+AC21+AB21-AA21</f>
        <v>0</v>
      </c>
      <c r="AO21" s="26">
        <f>+AH21+AG21-AF21</f>
        <v>0</v>
      </c>
      <c r="AP21" s="28">
        <f>IF((AC21&gt;AH21),0,AH21-AC21)</f>
        <v>0</v>
      </c>
    </row>
    <row r="22" spans="1:42" ht="30" hidden="1">
      <c r="A22" s="36" t="s">
        <v>79</v>
      </c>
      <c r="B22" s="36">
        <v>126</v>
      </c>
      <c r="C22" s="36" t="s">
        <v>97</v>
      </c>
      <c r="D22" s="37" t="s">
        <v>81</v>
      </c>
      <c r="E22" s="65" t="s">
        <v>98</v>
      </c>
      <c r="F22" s="66" t="s">
        <v>99</v>
      </c>
      <c r="G22" s="67" t="s">
        <v>100</v>
      </c>
      <c r="H22" s="67" t="s">
        <v>101</v>
      </c>
      <c r="I22" s="67" t="s">
        <v>107</v>
      </c>
      <c r="J22" s="67" t="s">
        <v>101</v>
      </c>
      <c r="K22" s="67">
        <v>27</v>
      </c>
      <c r="L22" s="32"/>
      <c r="M22" s="68" t="s">
        <v>108</v>
      </c>
      <c r="N22" s="67" t="s">
        <v>85</v>
      </c>
      <c r="O22" s="67" t="s">
        <v>104</v>
      </c>
      <c r="P22" s="67" t="s">
        <v>105</v>
      </c>
      <c r="Q22" s="67" t="s">
        <v>109</v>
      </c>
      <c r="R22" s="43"/>
      <c r="S22" s="43"/>
      <c r="T22" s="43"/>
      <c r="U22" s="43"/>
      <c r="V22" s="43"/>
      <c r="W22" s="44">
        <f>+R22+S22-T22+U22-V22</f>
        <v>0</v>
      </c>
      <c r="X22" s="43"/>
      <c r="Y22" s="43"/>
      <c r="Z22" s="44">
        <f>+X22-Y22</f>
        <v>0</v>
      </c>
      <c r="AA22" s="43"/>
      <c r="AB22" s="43"/>
      <c r="AC22" s="44">
        <f>+AA22-AB22</f>
        <v>0</v>
      </c>
      <c r="AD22" s="43"/>
      <c r="AE22" s="43"/>
      <c r="AF22" s="43"/>
      <c r="AG22" s="43"/>
      <c r="AH22" s="45">
        <f>+AF22-AG22</f>
        <v>0</v>
      </c>
      <c r="AJ22" s="25">
        <f>IF(R22&lt;W22,0,R22-W22)</f>
        <v>0</v>
      </c>
      <c r="AK22" s="26">
        <f>+R22+S22-T22+U22-V22-W22</f>
        <v>0</v>
      </c>
      <c r="AL22" s="27">
        <f>+S22+U22-T22-V22-W22+R22</f>
        <v>0</v>
      </c>
      <c r="AM22" s="26">
        <f>IF(AB22&gt;Y22,0,AB22-Y22)</f>
        <v>0</v>
      </c>
      <c r="AN22" s="26">
        <f>+AC22+AB22-AA22</f>
        <v>0</v>
      </c>
      <c r="AO22" s="26">
        <f>+AH22+AG22-AF22</f>
        <v>0</v>
      </c>
      <c r="AP22" s="28">
        <f>IF((AC22&gt;AH22),0,AH22-AC22)</f>
        <v>0</v>
      </c>
    </row>
    <row r="23" spans="1:42" ht="30" hidden="1">
      <c r="A23" s="36" t="s">
        <v>79</v>
      </c>
      <c r="B23" s="36">
        <v>126</v>
      </c>
      <c r="C23" s="36" t="s">
        <v>97</v>
      </c>
      <c r="D23" s="37" t="s">
        <v>81</v>
      </c>
      <c r="E23" s="65" t="s">
        <v>98</v>
      </c>
      <c r="F23" s="66" t="s">
        <v>99</v>
      </c>
      <c r="G23" s="67" t="s">
        <v>110</v>
      </c>
      <c r="H23" s="67" t="s">
        <v>111</v>
      </c>
      <c r="I23" s="67" t="s">
        <v>112</v>
      </c>
      <c r="J23" s="67" t="s">
        <v>101</v>
      </c>
      <c r="K23" s="67">
        <v>27</v>
      </c>
      <c r="L23" s="32"/>
      <c r="M23" s="68" t="s">
        <v>113</v>
      </c>
      <c r="N23" s="67" t="s">
        <v>85</v>
      </c>
      <c r="O23" s="67" t="s">
        <v>104</v>
      </c>
      <c r="P23" s="67" t="s">
        <v>105</v>
      </c>
      <c r="Q23" s="67" t="s">
        <v>109</v>
      </c>
      <c r="R23" s="43"/>
      <c r="S23" s="43"/>
      <c r="T23" s="43"/>
      <c r="U23" s="43"/>
      <c r="V23" s="43"/>
      <c r="W23" s="44">
        <f>+R23+S23-T23+U23-V23</f>
        <v>0</v>
      </c>
      <c r="X23" s="43"/>
      <c r="Y23" s="43"/>
      <c r="Z23" s="44">
        <f>+X23-Y23</f>
        <v>0</v>
      </c>
      <c r="AA23" s="43"/>
      <c r="AB23" s="43"/>
      <c r="AC23" s="44">
        <f>+AA23-AB23</f>
        <v>0</v>
      </c>
      <c r="AD23" s="43"/>
      <c r="AE23" s="43"/>
      <c r="AF23" s="43"/>
      <c r="AG23" s="43"/>
      <c r="AH23" s="45">
        <f>+AF23-AG23</f>
        <v>0</v>
      </c>
      <c r="AJ23" s="25">
        <f>IF(R23&lt;W23,0,R23-W23)</f>
        <v>0</v>
      </c>
      <c r="AK23" s="26">
        <f>+R23+S23-T23+U23-V23-W23</f>
        <v>0</v>
      </c>
      <c r="AL23" s="27">
        <f>+S23+U23-T23-V23-W23+R23</f>
        <v>0</v>
      </c>
      <c r="AM23" s="26">
        <f>IF(AB23&gt;Y23,0,AB23-Y23)</f>
        <v>0</v>
      </c>
      <c r="AN23" s="26">
        <f>+AC23+AB23-AA23</f>
        <v>0</v>
      </c>
      <c r="AO23" s="26">
        <f>+AH23+AG23-AF23</f>
        <v>0</v>
      </c>
      <c r="AP23" s="28">
        <f>IF((AC23&gt;AH23),0,AH23-AC23)</f>
        <v>0</v>
      </c>
    </row>
    <row r="24" spans="1:42" ht="30" hidden="1">
      <c r="A24" s="36" t="s">
        <v>79</v>
      </c>
      <c r="B24" s="36">
        <v>126</v>
      </c>
      <c r="C24" s="36" t="s">
        <v>97</v>
      </c>
      <c r="D24" s="37" t="s">
        <v>81</v>
      </c>
      <c r="E24" s="65" t="s">
        <v>98</v>
      </c>
      <c r="F24" s="66" t="s">
        <v>99</v>
      </c>
      <c r="G24" s="67" t="s">
        <v>111</v>
      </c>
      <c r="H24" s="67" t="s">
        <v>101</v>
      </c>
      <c r="I24" s="67" t="s">
        <v>114</v>
      </c>
      <c r="J24" s="67" t="s">
        <v>101</v>
      </c>
      <c r="K24" s="67">
        <v>27</v>
      </c>
      <c r="L24" s="32"/>
      <c r="M24" s="68" t="s">
        <v>115</v>
      </c>
      <c r="N24" s="67" t="s">
        <v>85</v>
      </c>
      <c r="O24" s="67" t="s">
        <v>104</v>
      </c>
      <c r="P24" s="67" t="s">
        <v>105</v>
      </c>
      <c r="Q24" s="67" t="s">
        <v>106</v>
      </c>
      <c r="R24" s="43"/>
      <c r="S24" s="43"/>
      <c r="T24" s="43"/>
      <c r="U24" s="43"/>
      <c r="V24" s="43"/>
      <c r="W24" s="44">
        <f>+R24+S24-T24+U24-V24</f>
        <v>0</v>
      </c>
      <c r="X24" s="43"/>
      <c r="Y24" s="43"/>
      <c r="Z24" s="44">
        <f>+X24-Y24</f>
        <v>0</v>
      </c>
      <c r="AA24" s="43"/>
      <c r="AB24" s="43"/>
      <c r="AC24" s="44">
        <f>+AA24-AB24</f>
        <v>0</v>
      </c>
      <c r="AD24" s="43"/>
      <c r="AE24" s="43"/>
      <c r="AF24" s="43"/>
      <c r="AG24" s="43"/>
      <c r="AH24" s="45">
        <f>+AF24-AG24</f>
        <v>0</v>
      </c>
      <c r="AJ24" s="25">
        <f>IF(R24&lt;W24,0,R24-W24)</f>
        <v>0</v>
      </c>
      <c r="AK24" s="26">
        <f>+R24+S24-T24+U24-V24-W24</f>
        <v>0</v>
      </c>
      <c r="AL24" s="27">
        <f>+S24+U24-T24-V24-W24+R24</f>
        <v>0</v>
      </c>
      <c r="AM24" s="26">
        <f>IF(AB24&gt;Y24,0,AB24-Y24)</f>
        <v>0</v>
      </c>
      <c r="AN24" s="26">
        <f>+AC24+AB24-AA24</f>
        <v>0</v>
      </c>
      <c r="AO24" s="26">
        <f>+AH24+AG24-AF24</f>
        <v>0</v>
      </c>
      <c r="AP24" s="28">
        <f>IF((AC24&gt;AH24),0,AH24-AC24)</f>
        <v>0</v>
      </c>
    </row>
    <row r="25" spans="1:42" ht="15" hidden="1">
      <c r="A25" s="36"/>
      <c r="B25" s="36"/>
      <c r="C25" s="36"/>
      <c r="D25" s="37"/>
      <c r="E25" s="65"/>
      <c r="F25" s="69"/>
      <c r="G25" s="70"/>
      <c r="H25" s="70"/>
      <c r="I25" s="70"/>
      <c r="J25" s="70"/>
      <c r="K25" s="70"/>
      <c r="L25" s="32"/>
      <c r="M25" s="71"/>
      <c r="N25" s="71"/>
      <c r="O25" s="71"/>
      <c r="P25" s="71"/>
      <c r="Q25" s="71"/>
      <c r="R25" s="33"/>
      <c r="S25" s="33"/>
      <c r="T25" s="33"/>
      <c r="U25" s="33"/>
      <c r="V25" s="33"/>
      <c r="W25" s="33"/>
      <c r="X25" s="33"/>
      <c r="Y25" s="33"/>
      <c r="Z25" s="33"/>
      <c r="AA25" s="33"/>
      <c r="AB25" s="33"/>
      <c r="AC25" s="33"/>
      <c r="AD25" s="33"/>
      <c r="AE25" s="33"/>
      <c r="AF25" s="33"/>
      <c r="AG25" s="33"/>
      <c r="AH25" s="34"/>
      <c r="AJ25" s="72"/>
      <c r="AK25" s="72"/>
      <c r="AL25" s="72"/>
      <c r="AM25" s="72"/>
      <c r="AN25" s="72"/>
      <c r="AO25" s="72"/>
      <c r="AP25" s="73"/>
    </row>
    <row r="26" spans="1:42" s="77" customFormat="1" ht="15" hidden="1">
      <c r="A26" s="49"/>
      <c r="B26" s="50"/>
      <c r="C26" s="49"/>
      <c r="D26" s="51"/>
      <c r="E26" s="74"/>
      <c r="F26" s="58" t="s">
        <v>116</v>
      </c>
      <c r="G26" s="75"/>
      <c r="H26" s="75"/>
      <c r="I26" s="75"/>
      <c r="J26" s="75"/>
      <c r="K26" s="75"/>
      <c r="L26" s="41"/>
      <c r="M26" s="76"/>
      <c r="N26" s="76"/>
      <c r="O26" s="76"/>
      <c r="P26" s="76"/>
      <c r="Q26" s="76"/>
      <c r="R26" s="44">
        <f>SUM(R27:R35)</f>
        <v>0</v>
      </c>
      <c r="S26" s="44">
        <f aca="true" t="shared" si="5" ref="S26:AH26">SUM(S27:S35)</f>
        <v>0</v>
      </c>
      <c r="T26" s="44">
        <f t="shared" si="5"/>
        <v>0</v>
      </c>
      <c r="U26" s="44">
        <f t="shared" si="5"/>
        <v>0</v>
      </c>
      <c r="V26" s="44">
        <f t="shared" si="5"/>
        <v>0</v>
      </c>
      <c r="W26" s="44">
        <f t="shared" si="5"/>
        <v>0</v>
      </c>
      <c r="X26" s="44">
        <f t="shared" si="5"/>
        <v>0</v>
      </c>
      <c r="Y26" s="44">
        <f t="shared" si="5"/>
        <v>0</v>
      </c>
      <c r="Z26" s="44">
        <f t="shared" si="5"/>
        <v>0</v>
      </c>
      <c r="AA26" s="44">
        <f t="shared" si="5"/>
        <v>0</v>
      </c>
      <c r="AB26" s="44">
        <f t="shared" si="5"/>
        <v>0</v>
      </c>
      <c r="AC26" s="44">
        <f t="shared" si="5"/>
        <v>0</v>
      </c>
      <c r="AD26" s="44">
        <f t="shared" si="5"/>
        <v>0</v>
      </c>
      <c r="AE26" s="44">
        <f t="shared" si="5"/>
        <v>0</v>
      </c>
      <c r="AF26" s="44">
        <f t="shared" si="5"/>
        <v>0</v>
      </c>
      <c r="AG26" s="44">
        <f t="shared" si="5"/>
        <v>0</v>
      </c>
      <c r="AH26" s="44">
        <f t="shared" si="5"/>
        <v>0</v>
      </c>
      <c r="AJ26" s="25">
        <f aca="true" t="shared" si="6" ref="AJ26:AJ35">IF(R26&lt;W26,0,R26-W26)</f>
        <v>0</v>
      </c>
      <c r="AK26" s="26">
        <f aca="true" t="shared" si="7" ref="AK26:AK35">+R26+S26-T26+U26-V26-W26</f>
        <v>0</v>
      </c>
      <c r="AL26" s="27">
        <f aca="true" t="shared" si="8" ref="AL26:AL35">+S26+U26-T26-V26-W26+R26</f>
        <v>0</v>
      </c>
      <c r="AM26" s="26">
        <f aca="true" t="shared" si="9" ref="AM26:AM35">IF(AB26&gt;Y26,0,AB26-Y26)</f>
        <v>0</v>
      </c>
      <c r="AN26" s="26">
        <f aca="true" t="shared" si="10" ref="AN26:AN35">+AC26+AB26-AA26</f>
        <v>0</v>
      </c>
      <c r="AO26" s="26">
        <f aca="true" t="shared" si="11" ref="AO26:AO35">+AH26+AG26-AF26</f>
        <v>0</v>
      </c>
      <c r="AP26" s="28">
        <f aca="true" t="shared" si="12" ref="AP26:AP35">IF((AC26&gt;AH26),0,AH26-AC26)</f>
        <v>0</v>
      </c>
    </row>
    <row r="27" spans="1:42" ht="30" hidden="1">
      <c r="A27" s="36" t="s">
        <v>79</v>
      </c>
      <c r="B27" s="36">
        <v>126</v>
      </c>
      <c r="C27" s="36" t="s">
        <v>97</v>
      </c>
      <c r="D27" s="37" t="s">
        <v>81</v>
      </c>
      <c r="E27" s="65" t="s">
        <v>117</v>
      </c>
      <c r="F27" s="69" t="s">
        <v>118</v>
      </c>
      <c r="G27" s="67" t="s">
        <v>101</v>
      </c>
      <c r="H27" s="67" t="s">
        <v>100</v>
      </c>
      <c r="I27" s="67" t="s">
        <v>119</v>
      </c>
      <c r="J27" s="67" t="s">
        <v>101</v>
      </c>
      <c r="K27" s="67">
        <v>270</v>
      </c>
      <c r="L27" s="32"/>
      <c r="M27" s="68" t="s">
        <v>120</v>
      </c>
      <c r="N27" s="67" t="s">
        <v>121</v>
      </c>
      <c r="O27" s="67" t="s">
        <v>122</v>
      </c>
      <c r="P27" s="67" t="s">
        <v>105</v>
      </c>
      <c r="Q27" s="67" t="s">
        <v>109</v>
      </c>
      <c r="R27" s="43"/>
      <c r="S27" s="43"/>
      <c r="T27" s="43"/>
      <c r="U27" s="43"/>
      <c r="V27" s="43"/>
      <c r="W27" s="44">
        <f aca="true" t="shared" si="13" ref="W27:W35">+R27+S27-T27+U27-V27</f>
        <v>0</v>
      </c>
      <c r="X27" s="43"/>
      <c r="Y27" s="43"/>
      <c r="Z27" s="44">
        <f aca="true" t="shared" si="14" ref="Z27:Z50">+X27-Y27</f>
        <v>0</v>
      </c>
      <c r="AA27" s="43"/>
      <c r="AB27" s="43"/>
      <c r="AC27" s="44">
        <f aca="true" t="shared" si="15" ref="AC27:AC50">+AA27-AB27</f>
        <v>0</v>
      </c>
      <c r="AD27" s="43"/>
      <c r="AE27" s="43"/>
      <c r="AF27" s="43"/>
      <c r="AG27" s="43"/>
      <c r="AH27" s="45">
        <f aca="true" t="shared" si="16" ref="AH27:AH35">+AF27-AG27</f>
        <v>0</v>
      </c>
      <c r="AJ27" s="25">
        <f t="shared" si="6"/>
        <v>0</v>
      </c>
      <c r="AK27" s="26">
        <f t="shared" si="7"/>
        <v>0</v>
      </c>
      <c r="AL27" s="27">
        <f t="shared" si="8"/>
        <v>0</v>
      </c>
      <c r="AM27" s="26">
        <f t="shared" si="9"/>
        <v>0</v>
      </c>
      <c r="AN27" s="26">
        <f t="shared" si="10"/>
        <v>0</v>
      </c>
      <c r="AO27" s="26">
        <f t="shared" si="11"/>
        <v>0</v>
      </c>
      <c r="AP27" s="28">
        <f t="shared" si="12"/>
        <v>0</v>
      </c>
    </row>
    <row r="28" spans="1:42" ht="30" hidden="1">
      <c r="A28" s="36" t="s">
        <v>79</v>
      </c>
      <c r="B28" s="36">
        <v>126</v>
      </c>
      <c r="C28" s="36" t="s">
        <v>97</v>
      </c>
      <c r="D28" s="37" t="s">
        <v>81</v>
      </c>
      <c r="E28" s="65" t="s">
        <v>117</v>
      </c>
      <c r="F28" s="69" t="s">
        <v>118</v>
      </c>
      <c r="G28" s="67" t="s">
        <v>101</v>
      </c>
      <c r="H28" s="67" t="s">
        <v>100</v>
      </c>
      <c r="I28" s="67" t="s">
        <v>119</v>
      </c>
      <c r="J28" s="67" t="s">
        <v>101</v>
      </c>
      <c r="K28" s="67">
        <v>41</v>
      </c>
      <c r="L28" s="32"/>
      <c r="M28" s="68" t="s">
        <v>120</v>
      </c>
      <c r="N28" s="67" t="s">
        <v>85</v>
      </c>
      <c r="O28" s="67" t="s">
        <v>123</v>
      </c>
      <c r="P28" s="67" t="s">
        <v>105</v>
      </c>
      <c r="Q28" s="67" t="s">
        <v>109</v>
      </c>
      <c r="R28" s="43"/>
      <c r="S28" s="43"/>
      <c r="T28" s="43"/>
      <c r="U28" s="43"/>
      <c r="V28" s="43"/>
      <c r="W28" s="44">
        <f t="shared" si="13"/>
        <v>0</v>
      </c>
      <c r="X28" s="43"/>
      <c r="Y28" s="43"/>
      <c r="Z28" s="44">
        <f t="shared" si="14"/>
        <v>0</v>
      </c>
      <c r="AA28" s="43"/>
      <c r="AB28" s="43"/>
      <c r="AC28" s="44">
        <f t="shared" si="15"/>
        <v>0</v>
      </c>
      <c r="AD28" s="43"/>
      <c r="AE28" s="43"/>
      <c r="AF28" s="43"/>
      <c r="AG28" s="43"/>
      <c r="AH28" s="45">
        <f t="shared" si="16"/>
        <v>0</v>
      </c>
      <c r="AJ28" s="25">
        <f t="shared" si="6"/>
        <v>0</v>
      </c>
      <c r="AK28" s="26">
        <f t="shared" si="7"/>
        <v>0</v>
      </c>
      <c r="AL28" s="27">
        <f t="shared" si="8"/>
        <v>0</v>
      </c>
      <c r="AM28" s="26">
        <f t="shared" si="9"/>
        <v>0</v>
      </c>
      <c r="AN28" s="26">
        <f t="shared" si="10"/>
        <v>0</v>
      </c>
      <c r="AO28" s="26">
        <f t="shared" si="11"/>
        <v>0</v>
      </c>
      <c r="AP28" s="28">
        <f t="shared" si="12"/>
        <v>0</v>
      </c>
    </row>
    <row r="29" spans="1:42" ht="30" hidden="1">
      <c r="A29" s="36" t="s">
        <v>79</v>
      </c>
      <c r="B29" s="36">
        <v>126</v>
      </c>
      <c r="C29" s="36" t="s">
        <v>97</v>
      </c>
      <c r="D29" s="37" t="s">
        <v>81</v>
      </c>
      <c r="E29" s="65" t="s">
        <v>117</v>
      </c>
      <c r="F29" s="69" t="s">
        <v>118</v>
      </c>
      <c r="G29" s="67" t="s">
        <v>101</v>
      </c>
      <c r="H29" s="67" t="s">
        <v>110</v>
      </c>
      <c r="I29" s="67" t="s">
        <v>124</v>
      </c>
      <c r="J29" s="67" t="s">
        <v>101</v>
      </c>
      <c r="K29" s="67">
        <v>27</v>
      </c>
      <c r="L29" s="32"/>
      <c r="M29" s="68" t="s">
        <v>125</v>
      </c>
      <c r="N29" s="67" t="s">
        <v>85</v>
      </c>
      <c r="O29" s="67" t="s">
        <v>104</v>
      </c>
      <c r="P29" s="67" t="s">
        <v>105</v>
      </c>
      <c r="Q29" s="67" t="s">
        <v>109</v>
      </c>
      <c r="R29" s="43"/>
      <c r="S29" s="43"/>
      <c r="T29" s="43"/>
      <c r="U29" s="43"/>
      <c r="V29" s="43"/>
      <c r="W29" s="44">
        <f t="shared" si="13"/>
        <v>0</v>
      </c>
      <c r="X29" s="43"/>
      <c r="Y29" s="43"/>
      <c r="Z29" s="44">
        <f t="shared" si="14"/>
        <v>0</v>
      </c>
      <c r="AA29" s="43"/>
      <c r="AB29" s="43"/>
      <c r="AC29" s="44">
        <f t="shared" si="15"/>
        <v>0</v>
      </c>
      <c r="AD29" s="43"/>
      <c r="AE29" s="43"/>
      <c r="AF29" s="43"/>
      <c r="AG29" s="43"/>
      <c r="AH29" s="45">
        <f t="shared" si="16"/>
        <v>0</v>
      </c>
      <c r="AJ29" s="25">
        <f t="shared" si="6"/>
        <v>0</v>
      </c>
      <c r="AK29" s="26">
        <f t="shared" si="7"/>
        <v>0</v>
      </c>
      <c r="AL29" s="27">
        <f t="shared" si="8"/>
        <v>0</v>
      </c>
      <c r="AM29" s="26">
        <f t="shared" si="9"/>
        <v>0</v>
      </c>
      <c r="AN29" s="26">
        <f t="shared" si="10"/>
        <v>0</v>
      </c>
      <c r="AO29" s="26">
        <f t="shared" si="11"/>
        <v>0</v>
      </c>
      <c r="AP29" s="28">
        <f t="shared" si="12"/>
        <v>0</v>
      </c>
    </row>
    <row r="30" spans="1:42" ht="30" hidden="1">
      <c r="A30" s="36" t="s">
        <v>79</v>
      </c>
      <c r="B30" s="36">
        <v>126</v>
      </c>
      <c r="C30" s="36" t="s">
        <v>97</v>
      </c>
      <c r="D30" s="37" t="s">
        <v>81</v>
      </c>
      <c r="E30" s="65" t="s">
        <v>117</v>
      </c>
      <c r="F30" s="69" t="s">
        <v>118</v>
      </c>
      <c r="G30" s="67" t="s">
        <v>100</v>
      </c>
      <c r="H30" s="67" t="s">
        <v>101</v>
      </c>
      <c r="I30" s="67" t="s">
        <v>126</v>
      </c>
      <c r="J30" s="67" t="s">
        <v>101</v>
      </c>
      <c r="K30" s="67">
        <v>27</v>
      </c>
      <c r="L30" s="32"/>
      <c r="M30" s="68" t="s">
        <v>108</v>
      </c>
      <c r="N30" s="67" t="s">
        <v>85</v>
      </c>
      <c r="O30" s="67" t="s">
        <v>104</v>
      </c>
      <c r="P30" s="67" t="s">
        <v>105</v>
      </c>
      <c r="Q30" s="67" t="s">
        <v>109</v>
      </c>
      <c r="R30" s="43"/>
      <c r="S30" s="43"/>
      <c r="T30" s="43"/>
      <c r="U30" s="43"/>
      <c r="V30" s="43"/>
      <c r="W30" s="44">
        <f t="shared" si="13"/>
        <v>0</v>
      </c>
      <c r="X30" s="43"/>
      <c r="Y30" s="43"/>
      <c r="Z30" s="44">
        <f t="shared" si="14"/>
        <v>0</v>
      </c>
      <c r="AA30" s="43"/>
      <c r="AB30" s="43"/>
      <c r="AC30" s="44">
        <f t="shared" si="15"/>
        <v>0</v>
      </c>
      <c r="AD30" s="43"/>
      <c r="AE30" s="43"/>
      <c r="AF30" s="43"/>
      <c r="AG30" s="43"/>
      <c r="AH30" s="45">
        <f t="shared" si="16"/>
        <v>0</v>
      </c>
      <c r="AJ30" s="25">
        <f t="shared" si="6"/>
        <v>0</v>
      </c>
      <c r="AK30" s="26">
        <f t="shared" si="7"/>
        <v>0</v>
      </c>
      <c r="AL30" s="27">
        <f t="shared" si="8"/>
        <v>0</v>
      </c>
      <c r="AM30" s="26">
        <f t="shared" si="9"/>
        <v>0</v>
      </c>
      <c r="AN30" s="26">
        <f t="shared" si="10"/>
        <v>0</v>
      </c>
      <c r="AO30" s="26">
        <f t="shared" si="11"/>
        <v>0</v>
      </c>
      <c r="AP30" s="28">
        <f t="shared" si="12"/>
        <v>0</v>
      </c>
    </row>
    <row r="31" spans="1:42" ht="30" hidden="1">
      <c r="A31" s="36" t="s">
        <v>79</v>
      </c>
      <c r="B31" s="36">
        <v>126</v>
      </c>
      <c r="C31" s="36" t="s">
        <v>97</v>
      </c>
      <c r="D31" s="37" t="s">
        <v>81</v>
      </c>
      <c r="E31" s="65" t="s">
        <v>117</v>
      </c>
      <c r="F31" s="69" t="s">
        <v>118</v>
      </c>
      <c r="G31" s="67" t="s">
        <v>100</v>
      </c>
      <c r="H31" s="67" t="s">
        <v>100</v>
      </c>
      <c r="I31" s="67" t="s">
        <v>126</v>
      </c>
      <c r="J31" s="67" t="s">
        <v>101</v>
      </c>
      <c r="K31" s="67">
        <v>27</v>
      </c>
      <c r="L31" s="32"/>
      <c r="M31" s="68" t="s">
        <v>81</v>
      </c>
      <c r="N31" s="67" t="s">
        <v>85</v>
      </c>
      <c r="O31" s="67" t="s">
        <v>104</v>
      </c>
      <c r="P31" s="67" t="s">
        <v>81</v>
      </c>
      <c r="Q31" s="67" t="s">
        <v>81</v>
      </c>
      <c r="R31" s="43"/>
      <c r="S31" s="43"/>
      <c r="T31" s="43"/>
      <c r="U31" s="43"/>
      <c r="V31" s="43"/>
      <c r="W31" s="44">
        <f t="shared" si="13"/>
        <v>0</v>
      </c>
      <c r="X31" s="43"/>
      <c r="Y31" s="43"/>
      <c r="Z31" s="44">
        <f t="shared" si="14"/>
        <v>0</v>
      </c>
      <c r="AA31" s="43"/>
      <c r="AB31" s="43"/>
      <c r="AC31" s="44">
        <f t="shared" si="15"/>
        <v>0</v>
      </c>
      <c r="AD31" s="43"/>
      <c r="AE31" s="43"/>
      <c r="AF31" s="43"/>
      <c r="AG31" s="43"/>
      <c r="AH31" s="45">
        <f t="shared" si="16"/>
        <v>0</v>
      </c>
      <c r="AJ31" s="25">
        <f t="shared" si="6"/>
        <v>0</v>
      </c>
      <c r="AK31" s="26">
        <f t="shared" si="7"/>
        <v>0</v>
      </c>
      <c r="AL31" s="27">
        <f t="shared" si="8"/>
        <v>0</v>
      </c>
      <c r="AM31" s="26">
        <f t="shared" si="9"/>
        <v>0</v>
      </c>
      <c r="AN31" s="26">
        <f t="shared" si="10"/>
        <v>0</v>
      </c>
      <c r="AO31" s="26">
        <f t="shared" si="11"/>
        <v>0</v>
      </c>
      <c r="AP31" s="28">
        <f t="shared" si="12"/>
        <v>0</v>
      </c>
    </row>
    <row r="32" spans="1:42" ht="30" hidden="1">
      <c r="A32" s="36" t="s">
        <v>79</v>
      </c>
      <c r="B32" s="36">
        <v>126</v>
      </c>
      <c r="C32" s="36" t="s">
        <v>97</v>
      </c>
      <c r="D32" s="37" t="s">
        <v>81</v>
      </c>
      <c r="E32" s="65" t="s">
        <v>117</v>
      </c>
      <c r="F32" s="69" t="s">
        <v>118</v>
      </c>
      <c r="G32" s="67" t="s">
        <v>100</v>
      </c>
      <c r="H32" s="67" t="s">
        <v>101</v>
      </c>
      <c r="I32" s="67" t="s">
        <v>127</v>
      </c>
      <c r="J32" s="67" t="s">
        <v>101</v>
      </c>
      <c r="K32" s="67">
        <v>41</v>
      </c>
      <c r="L32" s="32"/>
      <c r="M32" s="68" t="s">
        <v>108</v>
      </c>
      <c r="N32" s="67" t="s">
        <v>85</v>
      </c>
      <c r="O32" s="67" t="s">
        <v>123</v>
      </c>
      <c r="P32" s="67" t="s">
        <v>105</v>
      </c>
      <c r="Q32" s="67" t="s">
        <v>109</v>
      </c>
      <c r="R32" s="43"/>
      <c r="S32" s="43"/>
      <c r="T32" s="43"/>
      <c r="U32" s="43"/>
      <c r="V32" s="43"/>
      <c r="W32" s="44">
        <f t="shared" si="13"/>
        <v>0</v>
      </c>
      <c r="X32" s="43"/>
      <c r="Y32" s="43"/>
      <c r="Z32" s="44">
        <f t="shared" si="14"/>
        <v>0</v>
      </c>
      <c r="AA32" s="43"/>
      <c r="AB32" s="43"/>
      <c r="AC32" s="44">
        <f t="shared" si="15"/>
        <v>0</v>
      </c>
      <c r="AD32" s="43"/>
      <c r="AE32" s="43"/>
      <c r="AF32" s="43"/>
      <c r="AG32" s="43"/>
      <c r="AH32" s="45">
        <f t="shared" si="16"/>
        <v>0</v>
      </c>
      <c r="AJ32" s="25">
        <f t="shared" si="6"/>
        <v>0</v>
      </c>
      <c r="AK32" s="26">
        <f t="shared" si="7"/>
        <v>0</v>
      </c>
      <c r="AL32" s="27">
        <f t="shared" si="8"/>
        <v>0</v>
      </c>
      <c r="AM32" s="26">
        <f t="shared" si="9"/>
        <v>0</v>
      </c>
      <c r="AN32" s="26">
        <f t="shared" si="10"/>
        <v>0</v>
      </c>
      <c r="AO32" s="26">
        <f t="shared" si="11"/>
        <v>0</v>
      </c>
      <c r="AP32" s="28">
        <f t="shared" si="12"/>
        <v>0</v>
      </c>
    </row>
    <row r="33" spans="1:42" ht="30" hidden="1">
      <c r="A33" s="36" t="s">
        <v>79</v>
      </c>
      <c r="B33" s="36">
        <v>126</v>
      </c>
      <c r="C33" s="36" t="s">
        <v>97</v>
      </c>
      <c r="D33" s="37" t="s">
        <v>81</v>
      </c>
      <c r="E33" s="65" t="s">
        <v>117</v>
      </c>
      <c r="F33" s="69" t="s">
        <v>118</v>
      </c>
      <c r="G33" s="67" t="s">
        <v>110</v>
      </c>
      <c r="H33" s="67" t="s">
        <v>111</v>
      </c>
      <c r="I33" s="67" t="s">
        <v>128</v>
      </c>
      <c r="J33" s="67" t="s">
        <v>101</v>
      </c>
      <c r="K33" s="67">
        <v>41</v>
      </c>
      <c r="L33" s="32"/>
      <c r="M33" s="68" t="s">
        <v>81</v>
      </c>
      <c r="N33" s="67" t="s">
        <v>85</v>
      </c>
      <c r="O33" s="67" t="s">
        <v>123</v>
      </c>
      <c r="P33" s="67" t="s">
        <v>81</v>
      </c>
      <c r="Q33" s="67" t="s">
        <v>81</v>
      </c>
      <c r="R33" s="43"/>
      <c r="S33" s="43"/>
      <c r="T33" s="43"/>
      <c r="U33" s="43"/>
      <c r="V33" s="43"/>
      <c r="W33" s="44">
        <f t="shared" si="13"/>
        <v>0</v>
      </c>
      <c r="X33" s="43"/>
      <c r="Y33" s="43"/>
      <c r="Z33" s="44">
        <f t="shared" si="14"/>
        <v>0</v>
      </c>
      <c r="AA33" s="43"/>
      <c r="AB33" s="43"/>
      <c r="AC33" s="44">
        <f t="shared" si="15"/>
        <v>0</v>
      </c>
      <c r="AD33" s="43"/>
      <c r="AE33" s="43"/>
      <c r="AF33" s="43"/>
      <c r="AG33" s="43"/>
      <c r="AH33" s="45">
        <f t="shared" si="16"/>
        <v>0</v>
      </c>
      <c r="AJ33" s="25">
        <f t="shared" si="6"/>
        <v>0</v>
      </c>
      <c r="AK33" s="26">
        <f t="shared" si="7"/>
        <v>0</v>
      </c>
      <c r="AL33" s="27">
        <f t="shared" si="8"/>
        <v>0</v>
      </c>
      <c r="AM33" s="26">
        <f t="shared" si="9"/>
        <v>0</v>
      </c>
      <c r="AN33" s="26">
        <f t="shared" si="10"/>
        <v>0</v>
      </c>
      <c r="AO33" s="26">
        <f t="shared" si="11"/>
        <v>0</v>
      </c>
      <c r="AP33" s="28">
        <f t="shared" si="12"/>
        <v>0</v>
      </c>
    </row>
    <row r="34" spans="1:42" ht="30" hidden="1">
      <c r="A34" s="36" t="s">
        <v>79</v>
      </c>
      <c r="B34" s="36">
        <v>126</v>
      </c>
      <c r="C34" s="36" t="s">
        <v>97</v>
      </c>
      <c r="D34" s="37" t="s">
        <v>81</v>
      </c>
      <c r="E34" s="65" t="s">
        <v>117</v>
      </c>
      <c r="F34" s="69" t="s">
        <v>118</v>
      </c>
      <c r="G34" s="67" t="s">
        <v>110</v>
      </c>
      <c r="H34" s="67" t="s">
        <v>111</v>
      </c>
      <c r="I34" s="67" t="s">
        <v>129</v>
      </c>
      <c r="J34" s="67" t="s">
        <v>101</v>
      </c>
      <c r="K34" s="67">
        <v>27</v>
      </c>
      <c r="L34" s="32"/>
      <c r="M34" s="68" t="s">
        <v>130</v>
      </c>
      <c r="N34" s="67" t="s">
        <v>85</v>
      </c>
      <c r="O34" s="67" t="s">
        <v>104</v>
      </c>
      <c r="P34" s="67" t="s">
        <v>105</v>
      </c>
      <c r="Q34" s="67" t="s">
        <v>109</v>
      </c>
      <c r="R34" s="43"/>
      <c r="S34" s="43"/>
      <c r="T34" s="43"/>
      <c r="U34" s="43"/>
      <c r="V34" s="43"/>
      <c r="W34" s="44">
        <f t="shared" si="13"/>
        <v>0</v>
      </c>
      <c r="X34" s="43"/>
      <c r="Y34" s="43"/>
      <c r="Z34" s="44">
        <f t="shared" si="14"/>
        <v>0</v>
      </c>
      <c r="AA34" s="43"/>
      <c r="AB34" s="43"/>
      <c r="AC34" s="44">
        <f t="shared" si="15"/>
        <v>0</v>
      </c>
      <c r="AD34" s="43"/>
      <c r="AE34" s="43"/>
      <c r="AF34" s="43"/>
      <c r="AG34" s="43"/>
      <c r="AH34" s="45">
        <f t="shared" si="16"/>
        <v>0</v>
      </c>
      <c r="AJ34" s="25">
        <f t="shared" si="6"/>
        <v>0</v>
      </c>
      <c r="AK34" s="26">
        <f t="shared" si="7"/>
        <v>0</v>
      </c>
      <c r="AL34" s="27">
        <f t="shared" si="8"/>
        <v>0</v>
      </c>
      <c r="AM34" s="26">
        <f t="shared" si="9"/>
        <v>0</v>
      </c>
      <c r="AN34" s="26">
        <f t="shared" si="10"/>
        <v>0</v>
      </c>
      <c r="AO34" s="26">
        <f t="shared" si="11"/>
        <v>0</v>
      </c>
      <c r="AP34" s="28">
        <f t="shared" si="12"/>
        <v>0</v>
      </c>
    </row>
    <row r="35" spans="1:42" ht="30" hidden="1">
      <c r="A35" s="36" t="s">
        <v>79</v>
      </c>
      <c r="B35" s="36">
        <v>126</v>
      </c>
      <c r="C35" s="36" t="s">
        <v>97</v>
      </c>
      <c r="D35" s="37" t="s">
        <v>81</v>
      </c>
      <c r="E35" s="65" t="s">
        <v>117</v>
      </c>
      <c r="F35" s="69" t="s">
        <v>118</v>
      </c>
      <c r="G35" s="67" t="s">
        <v>111</v>
      </c>
      <c r="H35" s="67" t="s">
        <v>101</v>
      </c>
      <c r="I35" s="67" t="s">
        <v>131</v>
      </c>
      <c r="J35" s="67" t="s">
        <v>101</v>
      </c>
      <c r="K35" s="67">
        <v>27</v>
      </c>
      <c r="L35" s="32"/>
      <c r="M35" s="68" t="s">
        <v>132</v>
      </c>
      <c r="N35" s="67" t="s">
        <v>85</v>
      </c>
      <c r="O35" s="67" t="s">
        <v>104</v>
      </c>
      <c r="P35" s="67" t="s">
        <v>105</v>
      </c>
      <c r="Q35" s="67" t="s">
        <v>106</v>
      </c>
      <c r="R35" s="43"/>
      <c r="S35" s="43"/>
      <c r="T35" s="43"/>
      <c r="U35" s="43"/>
      <c r="V35" s="43"/>
      <c r="W35" s="44">
        <f t="shared" si="13"/>
        <v>0</v>
      </c>
      <c r="X35" s="43"/>
      <c r="Y35" s="43"/>
      <c r="Z35" s="44">
        <f t="shared" si="14"/>
        <v>0</v>
      </c>
      <c r="AA35" s="43"/>
      <c r="AB35" s="43"/>
      <c r="AC35" s="44">
        <f t="shared" si="15"/>
        <v>0</v>
      </c>
      <c r="AD35" s="43"/>
      <c r="AE35" s="43"/>
      <c r="AF35" s="43"/>
      <c r="AG35" s="43"/>
      <c r="AH35" s="45">
        <f t="shared" si="16"/>
        <v>0</v>
      </c>
      <c r="AJ35" s="25">
        <f t="shared" si="6"/>
        <v>0</v>
      </c>
      <c r="AK35" s="26">
        <f t="shared" si="7"/>
        <v>0</v>
      </c>
      <c r="AL35" s="27">
        <f t="shared" si="8"/>
        <v>0</v>
      </c>
      <c r="AM35" s="26">
        <f t="shared" si="9"/>
        <v>0</v>
      </c>
      <c r="AN35" s="26">
        <f t="shared" si="10"/>
        <v>0</v>
      </c>
      <c r="AO35" s="26">
        <f t="shared" si="11"/>
        <v>0</v>
      </c>
      <c r="AP35" s="28">
        <f t="shared" si="12"/>
        <v>0</v>
      </c>
    </row>
    <row r="36" spans="1:42" ht="15" hidden="1">
      <c r="A36" s="36"/>
      <c r="B36" s="36"/>
      <c r="C36" s="36"/>
      <c r="D36" s="36"/>
      <c r="E36" s="65"/>
      <c r="F36" s="69"/>
      <c r="G36" s="70"/>
      <c r="H36" s="70"/>
      <c r="I36" s="70"/>
      <c r="J36" s="70"/>
      <c r="K36" s="70"/>
      <c r="L36" s="32"/>
      <c r="M36" s="71"/>
      <c r="N36" s="71"/>
      <c r="O36" s="71"/>
      <c r="P36" s="71"/>
      <c r="Q36" s="71"/>
      <c r="R36" s="33"/>
      <c r="S36" s="33"/>
      <c r="T36" s="33"/>
      <c r="U36" s="33"/>
      <c r="V36" s="33"/>
      <c r="W36" s="33"/>
      <c r="X36" s="33"/>
      <c r="Y36" s="33"/>
      <c r="Z36" s="33"/>
      <c r="AA36" s="33"/>
      <c r="AB36" s="33"/>
      <c r="AC36" s="33"/>
      <c r="AD36" s="43"/>
      <c r="AE36" s="43"/>
      <c r="AF36" s="43"/>
      <c r="AG36" s="43"/>
      <c r="AH36" s="34"/>
      <c r="AJ36" s="72"/>
      <c r="AK36" s="72"/>
      <c r="AL36" s="72"/>
      <c r="AM36" s="72"/>
      <c r="AN36" s="72"/>
      <c r="AO36" s="72"/>
      <c r="AP36" s="73"/>
    </row>
    <row r="37" spans="1:42" s="77" customFormat="1" ht="15" hidden="1">
      <c r="A37"/>
      <c r="B37"/>
      <c r="C37"/>
      <c r="D37"/>
      <c r="E37" s="74"/>
      <c r="F37" s="58" t="s">
        <v>133</v>
      </c>
      <c r="G37" s="75"/>
      <c r="H37" s="75"/>
      <c r="I37" s="75"/>
      <c r="J37" s="75"/>
      <c r="K37" s="75"/>
      <c r="L37" s="41"/>
      <c r="M37" s="76"/>
      <c r="N37" s="76"/>
      <c r="O37" s="76"/>
      <c r="P37" s="76"/>
      <c r="Q37" s="76"/>
      <c r="R37" s="44">
        <f aca="true" t="shared" si="17" ref="R37:Y37">SUM(R38:R40)</f>
        <v>0</v>
      </c>
      <c r="S37" s="44">
        <f t="shared" si="17"/>
        <v>0</v>
      </c>
      <c r="T37" s="44">
        <f t="shared" si="17"/>
        <v>0</v>
      </c>
      <c r="U37" s="44">
        <f t="shared" si="17"/>
        <v>0</v>
      </c>
      <c r="V37" s="44">
        <f t="shared" si="17"/>
        <v>0</v>
      </c>
      <c r="W37" s="44">
        <f t="shared" si="17"/>
        <v>0</v>
      </c>
      <c r="X37" s="44">
        <f t="shared" si="17"/>
        <v>0</v>
      </c>
      <c r="Y37" s="44">
        <f t="shared" si="17"/>
        <v>0</v>
      </c>
      <c r="Z37" s="44">
        <f t="shared" si="14"/>
        <v>0</v>
      </c>
      <c r="AA37" s="44">
        <f>SUM(AA38:AA40)</f>
        <v>0</v>
      </c>
      <c r="AB37" s="44">
        <f>SUM(AB38:AB40)</f>
        <v>0</v>
      </c>
      <c r="AC37" s="44">
        <f t="shared" si="15"/>
        <v>0</v>
      </c>
      <c r="AD37" s="44">
        <f>SUM(AD38:AD40)</f>
        <v>0</v>
      </c>
      <c r="AE37" s="44">
        <f>SUM(AE38:AE40)</f>
        <v>0</v>
      </c>
      <c r="AF37" s="44">
        <f>SUM(AF38:AF40)</f>
        <v>0</v>
      </c>
      <c r="AG37" s="44">
        <f>SUM(AG38:AG40)</f>
        <v>0</v>
      </c>
      <c r="AH37" s="45">
        <f>SUM(AH38:AH40)</f>
        <v>0</v>
      </c>
      <c r="AJ37" s="25">
        <f>IF(R37&lt;W37,0,R37-W37)</f>
        <v>0</v>
      </c>
      <c r="AK37" s="26">
        <f>+R37+S37-T37+U37-V37-W37</f>
        <v>0</v>
      </c>
      <c r="AL37" s="27">
        <f>+S37+U37-T37-V37-W37+R37</f>
        <v>0</v>
      </c>
      <c r="AM37" s="26">
        <f>IF(AB37&gt;Y37,0,AB37-Y37)</f>
        <v>0</v>
      </c>
      <c r="AN37" s="26">
        <f>+AC37+AB37-AA37</f>
        <v>0</v>
      </c>
      <c r="AO37" s="26">
        <f>+AH37+AG37-AF37</f>
        <v>0</v>
      </c>
      <c r="AP37" s="28">
        <f>IF((AC37&gt;AH37),0,AH37-AC37)</f>
        <v>0</v>
      </c>
    </row>
    <row r="38" spans="1:42" ht="30" hidden="1">
      <c r="A38" s="36" t="s">
        <v>79</v>
      </c>
      <c r="B38" s="36">
        <v>126</v>
      </c>
      <c r="C38" s="36" t="s">
        <v>97</v>
      </c>
      <c r="D38" s="37" t="s">
        <v>81</v>
      </c>
      <c r="E38" s="65" t="s">
        <v>134</v>
      </c>
      <c r="F38" s="69" t="s">
        <v>135</v>
      </c>
      <c r="G38" s="67" t="s">
        <v>100</v>
      </c>
      <c r="H38" s="67" t="s">
        <v>101</v>
      </c>
      <c r="I38" s="67" t="s">
        <v>136</v>
      </c>
      <c r="J38" s="67" t="s">
        <v>101</v>
      </c>
      <c r="K38" s="67">
        <v>27</v>
      </c>
      <c r="L38" s="32"/>
      <c r="M38" s="68" t="s">
        <v>108</v>
      </c>
      <c r="N38" s="67" t="s">
        <v>85</v>
      </c>
      <c r="O38" s="67" t="s">
        <v>104</v>
      </c>
      <c r="P38" s="67" t="s">
        <v>105</v>
      </c>
      <c r="Q38" s="67" t="s">
        <v>109</v>
      </c>
      <c r="R38" s="43"/>
      <c r="S38" s="43"/>
      <c r="T38" s="43"/>
      <c r="U38" s="43"/>
      <c r="V38" s="43"/>
      <c r="W38" s="44">
        <f>+R38+S38-T38+U38-V38</f>
        <v>0</v>
      </c>
      <c r="X38" s="43"/>
      <c r="Y38" s="43"/>
      <c r="Z38" s="44">
        <f t="shared" si="14"/>
        <v>0</v>
      </c>
      <c r="AA38" s="43"/>
      <c r="AB38" s="43"/>
      <c r="AC38" s="44">
        <f t="shared" si="15"/>
        <v>0</v>
      </c>
      <c r="AD38" s="43"/>
      <c r="AE38" s="43"/>
      <c r="AF38" s="43"/>
      <c r="AG38" s="43"/>
      <c r="AH38" s="45">
        <f>+AF38-AG38</f>
        <v>0</v>
      </c>
      <c r="AJ38" s="25">
        <f>IF(R38&lt;W38,0,R38-W38)</f>
        <v>0</v>
      </c>
      <c r="AK38" s="26">
        <f>+R38+S38-T38+U38-V38-W38</f>
        <v>0</v>
      </c>
      <c r="AL38" s="27">
        <f>+S38+U38-T38-V38-W38+R38</f>
        <v>0</v>
      </c>
      <c r="AM38" s="26">
        <f>IF(AB38&gt;Y38,0,AB38-Y38)</f>
        <v>0</v>
      </c>
      <c r="AN38" s="26">
        <f>+AC38+AB38-AA38</f>
        <v>0</v>
      </c>
      <c r="AO38" s="26">
        <f>+AH38+AG38-AF38</f>
        <v>0</v>
      </c>
      <c r="AP38" s="28">
        <f>IF((AC38&gt;AH38),0,AH38-AC38)</f>
        <v>0</v>
      </c>
    </row>
    <row r="39" spans="1:42" ht="30" hidden="1">
      <c r="A39" s="36" t="s">
        <v>79</v>
      </c>
      <c r="B39" s="36">
        <v>126</v>
      </c>
      <c r="C39" s="36" t="s">
        <v>97</v>
      </c>
      <c r="D39" s="37" t="s">
        <v>81</v>
      </c>
      <c r="E39" s="65" t="s">
        <v>134</v>
      </c>
      <c r="F39" s="69" t="s">
        <v>135</v>
      </c>
      <c r="G39" s="67" t="s">
        <v>110</v>
      </c>
      <c r="H39" s="67" t="s">
        <v>111</v>
      </c>
      <c r="I39" s="67" t="s">
        <v>137</v>
      </c>
      <c r="J39" s="67" t="s">
        <v>101</v>
      </c>
      <c r="K39" s="67">
        <v>27</v>
      </c>
      <c r="L39" s="32"/>
      <c r="M39" s="68" t="s">
        <v>130</v>
      </c>
      <c r="N39" s="67" t="s">
        <v>85</v>
      </c>
      <c r="O39" s="67" t="s">
        <v>104</v>
      </c>
      <c r="P39" s="67" t="s">
        <v>105</v>
      </c>
      <c r="Q39" s="67" t="s">
        <v>109</v>
      </c>
      <c r="R39" s="43"/>
      <c r="S39" s="43"/>
      <c r="T39" s="43"/>
      <c r="U39" s="43"/>
      <c r="V39" s="43"/>
      <c r="W39" s="44">
        <f>+R39+S39-T39+U39-V39</f>
        <v>0</v>
      </c>
      <c r="X39" s="43"/>
      <c r="Y39" s="43"/>
      <c r="Z39" s="44">
        <f t="shared" si="14"/>
        <v>0</v>
      </c>
      <c r="AA39" s="43"/>
      <c r="AB39" s="43"/>
      <c r="AC39" s="44">
        <f t="shared" si="15"/>
        <v>0</v>
      </c>
      <c r="AD39" s="43"/>
      <c r="AE39" s="43"/>
      <c r="AF39" s="43"/>
      <c r="AG39" s="43"/>
      <c r="AH39" s="45">
        <f>+AF39-AG39</f>
        <v>0</v>
      </c>
      <c r="AJ39" s="25">
        <f>IF(R39&lt;W39,0,R39-W39)</f>
        <v>0</v>
      </c>
      <c r="AK39" s="26">
        <f>+R39+S39-T39+U39-V39-W39</f>
        <v>0</v>
      </c>
      <c r="AL39" s="27">
        <f>+S39+U39-T39-V39-W39+R39</f>
        <v>0</v>
      </c>
      <c r="AM39" s="26">
        <f>IF(AB39&gt;Y39,0,AB39-Y39)</f>
        <v>0</v>
      </c>
      <c r="AN39" s="26">
        <f>+AC39+AB39-AA39</f>
        <v>0</v>
      </c>
      <c r="AO39" s="26">
        <f>+AH39+AG39-AF39</f>
        <v>0</v>
      </c>
      <c r="AP39" s="28">
        <f>IF((AC39&gt;AH39),0,AH39-AC39)</f>
        <v>0</v>
      </c>
    </row>
    <row r="40" spans="1:42" ht="30" hidden="1">
      <c r="A40" s="36" t="s">
        <v>79</v>
      </c>
      <c r="B40" s="36">
        <v>126</v>
      </c>
      <c r="C40" s="36" t="s">
        <v>97</v>
      </c>
      <c r="D40" s="37" t="s">
        <v>81</v>
      </c>
      <c r="E40" s="65" t="s">
        <v>134</v>
      </c>
      <c r="F40" s="69" t="s">
        <v>135</v>
      </c>
      <c r="G40" s="67" t="s">
        <v>111</v>
      </c>
      <c r="H40" s="67" t="s">
        <v>101</v>
      </c>
      <c r="I40" s="67" t="s">
        <v>138</v>
      </c>
      <c r="J40" s="67" t="s">
        <v>101</v>
      </c>
      <c r="K40" s="67">
        <v>27</v>
      </c>
      <c r="L40" s="32"/>
      <c r="M40" s="68" t="s">
        <v>115</v>
      </c>
      <c r="N40" s="67" t="s">
        <v>85</v>
      </c>
      <c r="O40" s="67" t="s">
        <v>104</v>
      </c>
      <c r="P40" s="67" t="s">
        <v>105</v>
      </c>
      <c r="Q40" s="67" t="s">
        <v>106</v>
      </c>
      <c r="R40" s="43"/>
      <c r="S40" s="43"/>
      <c r="T40" s="43"/>
      <c r="U40" s="43"/>
      <c r="V40" s="43"/>
      <c r="W40" s="44">
        <f>+R40+S40-T40+U40-V40</f>
        <v>0</v>
      </c>
      <c r="X40" s="43"/>
      <c r="Y40" s="43"/>
      <c r="Z40" s="44">
        <f t="shared" si="14"/>
        <v>0</v>
      </c>
      <c r="AA40" s="43"/>
      <c r="AB40" s="43"/>
      <c r="AC40" s="44">
        <f t="shared" si="15"/>
        <v>0</v>
      </c>
      <c r="AD40" s="43"/>
      <c r="AE40" s="43"/>
      <c r="AF40" s="43"/>
      <c r="AG40" s="43"/>
      <c r="AH40" s="45">
        <f>+AF40-AG40</f>
        <v>0</v>
      </c>
      <c r="AJ40" s="25">
        <f>IF(R40&lt;W40,0,R40-W40)</f>
        <v>0</v>
      </c>
      <c r="AK40" s="26">
        <f>+R40+S40-T40+U40-V40-W40</f>
        <v>0</v>
      </c>
      <c r="AL40" s="27">
        <f>+S40+U40-T40-V40-W40+R40</f>
        <v>0</v>
      </c>
      <c r="AM40" s="26">
        <f>IF(AB40&gt;Y40,0,AB40-Y40)</f>
        <v>0</v>
      </c>
      <c r="AN40" s="26">
        <f>+AC40+AB40-AA40</f>
        <v>0</v>
      </c>
      <c r="AO40" s="26">
        <f>+AH40+AG40-AF40</f>
        <v>0</v>
      </c>
      <c r="AP40" s="28">
        <f>IF((AC40&gt;AH40),0,AH40-AC40)</f>
        <v>0</v>
      </c>
    </row>
    <row r="41" spans="1:42" ht="15" hidden="1">
      <c r="A41" s="36"/>
      <c r="B41" s="36"/>
      <c r="C41" s="36"/>
      <c r="D41" s="36"/>
      <c r="E41" s="65"/>
      <c r="F41" s="69"/>
      <c r="G41" s="78"/>
      <c r="H41" s="78"/>
      <c r="I41" s="78"/>
      <c r="J41" s="78"/>
      <c r="K41" s="78"/>
      <c r="L41" s="32"/>
      <c r="M41" s="42"/>
      <c r="N41" s="42"/>
      <c r="O41" s="42"/>
      <c r="P41" s="42"/>
      <c r="Q41" s="42"/>
      <c r="R41" s="33"/>
      <c r="S41" s="33"/>
      <c r="T41" s="33"/>
      <c r="U41" s="33"/>
      <c r="V41" s="33"/>
      <c r="W41" s="33"/>
      <c r="X41" s="33"/>
      <c r="Y41" s="33"/>
      <c r="Z41" s="33"/>
      <c r="AA41" s="33"/>
      <c r="AB41" s="33"/>
      <c r="AC41" s="33"/>
      <c r="AD41" s="33"/>
      <c r="AE41" s="33"/>
      <c r="AF41" s="33"/>
      <c r="AG41" s="33"/>
      <c r="AH41" s="34"/>
      <c r="AJ41" s="72"/>
      <c r="AK41" s="72"/>
      <c r="AL41" s="72"/>
      <c r="AM41" s="72"/>
      <c r="AN41" s="72"/>
      <c r="AO41" s="72"/>
      <c r="AP41" s="73"/>
    </row>
    <row r="42" spans="1:42" s="77" customFormat="1" ht="15" hidden="1">
      <c r="A42"/>
      <c r="B42"/>
      <c r="C42"/>
      <c r="D42"/>
      <c r="E42" s="74"/>
      <c r="F42" s="58" t="s">
        <v>139</v>
      </c>
      <c r="G42" s="79"/>
      <c r="H42" s="79"/>
      <c r="I42" s="79"/>
      <c r="J42" s="79"/>
      <c r="K42" s="79"/>
      <c r="L42" s="41"/>
      <c r="M42" s="80"/>
      <c r="N42" s="80"/>
      <c r="O42" s="80"/>
      <c r="P42" s="80"/>
      <c r="Q42" s="80"/>
      <c r="R42" s="44">
        <f aca="true" t="shared" si="18" ref="R42:Y42">SUM(R43:R50)</f>
        <v>0</v>
      </c>
      <c r="S42" s="44">
        <f t="shared" si="18"/>
        <v>0</v>
      </c>
      <c r="T42" s="44">
        <f t="shared" si="18"/>
        <v>0</v>
      </c>
      <c r="U42" s="44">
        <f t="shared" si="18"/>
        <v>0</v>
      </c>
      <c r="V42" s="44">
        <f t="shared" si="18"/>
        <v>0</v>
      </c>
      <c r="W42" s="44">
        <f t="shared" si="18"/>
        <v>0</v>
      </c>
      <c r="X42" s="44">
        <f t="shared" si="18"/>
        <v>0</v>
      </c>
      <c r="Y42" s="44">
        <f t="shared" si="18"/>
        <v>0</v>
      </c>
      <c r="Z42" s="44">
        <f t="shared" si="14"/>
        <v>0</v>
      </c>
      <c r="AA42" s="44">
        <f>SUM(AA43:AA50)</f>
        <v>0</v>
      </c>
      <c r="AB42" s="44">
        <f>SUM(AB43:AB50)</f>
        <v>0</v>
      </c>
      <c r="AC42" s="44">
        <f t="shared" si="15"/>
        <v>0</v>
      </c>
      <c r="AD42" s="44">
        <f>SUM(AD43:AD50)</f>
        <v>0</v>
      </c>
      <c r="AE42" s="44">
        <f>SUM(AE43:AE50)</f>
        <v>0</v>
      </c>
      <c r="AF42" s="44">
        <f>SUM(AF43:AF50)</f>
        <v>0</v>
      </c>
      <c r="AG42" s="44">
        <f>SUM(AG43:AG50)</f>
        <v>0</v>
      </c>
      <c r="AH42" s="45">
        <f>SUM(AH43:AH50)</f>
        <v>0</v>
      </c>
      <c r="AJ42" s="25">
        <f aca="true" t="shared" si="19" ref="AJ42:AJ50">IF(R42&lt;W42,0,R42-W42)</f>
        <v>0</v>
      </c>
      <c r="AK42" s="26">
        <f aca="true" t="shared" si="20" ref="AK42:AK50">+R42+S42-T42+U42-V42-W42</f>
        <v>0</v>
      </c>
      <c r="AL42" s="27">
        <f aca="true" t="shared" si="21" ref="AL42:AL50">+S42+U42-T42-V42-W42+R42</f>
        <v>0</v>
      </c>
      <c r="AM42" s="26">
        <f aca="true" t="shared" si="22" ref="AM42:AM50">IF(AB42&gt;Y42,0,AB42-Y42)</f>
        <v>0</v>
      </c>
      <c r="AN42" s="26">
        <f aca="true" t="shared" si="23" ref="AN42:AN50">+AC42+AB42-AA42</f>
        <v>0</v>
      </c>
      <c r="AO42" s="26">
        <f aca="true" t="shared" si="24" ref="AO42:AO50">+AH42+AG42-AF42</f>
        <v>0</v>
      </c>
      <c r="AP42" s="28">
        <f aca="true" t="shared" si="25" ref="AP42:AP50">IF((AC42&gt;AH42),0,AH42-AC42)</f>
        <v>0</v>
      </c>
    </row>
    <row r="43" spans="1:42" ht="30" hidden="1">
      <c r="A43" s="36" t="s">
        <v>79</v>
      </c>
      <c r="B43" s="36">
        <v>126</v>
      </c>
      <c r="C43" s="36" t="s">
        <v>97</v>
      </c>
      <c r="D43" s="37" t="s">
        <v>81</v>
      </c>
      <c r="E43" s="65" t="s">
        <v>140</v>
      </c>
      <c r="F43" s="69" t="s">
        <v>141</v>
      </c>
      <c r="G43" s="67" t="s">
        <v>101</v>
      </c>
      <c r="H43" s="67" t="s">
        <v>111</v>
      </c>
      <c r="I43" s="67" t="s">
        <v>142</v>
      </c>
      <c r="J43" s="67" t="s">
        <v>101</v>
      </c>
      <c r="K43" s="67">
        <v>27</v>
      </c>
      <c r="L43" s="32"/>
      <c r="M43" s="68" t="s">
        <v>143</v>
      </c>
      <c r="N43" s="67" t="s">
        <v>85</v>
      </c>
      <c r="O43" s="67" t="s">
        <v>104</v>
      </c>
      <c r="P43" s="67" t="s">
        <v>144</v>
      </c>
      <c r="Q43" s="67" t="s">
        <v>106</v>
      </c>
      <c r="R43" s="43"/>
      <c r="S43" s="43"/>
      <c r="T43" s="43"/>
      <c r="U43" s="43"/>
      <c r="V43" s="43"/>
      <c r="W43" s="44">
        <f aca="true" t="shared" si="26" ref="W43:W50">+R43+S43-T43+U43-V43</f>
        <v>0</v>
      </c>
      <c r="X43" s="43"/>
      <c r="Y43" s="43"/>
      <c r="Z43" s="44">
        <f t="shared" si="14"/>
        <v>0</v>
      </c>
      <c r="AA43" s="43"/>
      <c r="AB43" s="43"/>
      <c r="AC43" s="44">
        <f t="shared" si="15"/>
        <v>0</v>
      </c>
      <c r="AD43" s="43"/>
      <c r="AE43" s="43"/>
      <c r="AF43" s="43"/>
      <c r="AG43" s="43"/>
      <c r="AH43" s="45">
        <f aca="true" t="shared" si="27" ref="AH43:AH50">+AF43-AG43</f>
        <v>0</v>
      </c>
      <c r="AJ43" s="25">
        <f t="shared" si="19"/>
        <v>0</v>
      </c>
      <c r="AK43" s="26">
        <f t="shared" si="20"/>
        <v>0</v>
      </c>
      <c r="AL43" s="27">
        <f t="shared" si="21"/>
        <v>0</v>
      </c>
      <c r="AM43" s="26">
        <f t="shared" si="22"/>
        <v>0</v>
      </c>
      <c r="AN43" s="26">
        <f t="shared" si="23"/>
        <v>0</v>
      </c>
      <c r="AO43" s="26">
        <f t="shared" si="24"/>
        <v>0</v>
      </c>
      <c r="AP43" s="28">
        <f t="shared" si="25"/>
        <v>0</v>
      </c>
    </row>
    <row r="44" spans="1:42" ht="30" hidden="1">
      <c r="A44" s="36" t="s">
        <v>79</v>
      </c>
      <c r="B44" s="36">
        <v>126</v>
      </c>
      <c r="C44" s="36" t="s">
        <v>97</v>
      </c>
      <c r="D44" s="37" t="s">
        <v>81</v>
      </c>
      <c r="E44" s="65" t="s">
        <v>140</v>
      </c>
      <c r="F44" s="69" t="s">
        <v>141</v>
      </c>
      <c r="G44" s="67" t="s">
        <v>100</v>
      </c>
      <c r="H44" s="67" t="s">
        <v>101</v>
      </c>
      <c r="I44" s="67" t="s">
        <v>145</v>
      </c>
      <c r="J44" s="67" t="s">
        <v>101</v>
      </c>
      <c r="K44" s="67">
        <v>12</v>
      </c>
      <c r="L44" s="32"/>
      <c r="M44" s="68" t="s">
        <v>103</v>
      </c>
      <c r="N44" s="67" t="s">
        <v>85</v>
      </c>
      <c r="O44" s="67" t="s">
        <v>86</v>
      </c>
      <c r="P44" s="67" t="s">
        <v>105</v>
      </c>
      <c r="Q44" s="67" t="s">
        <v>106</v>
      </c>
      <c r="R44" s="43"/>
      <c r="S44" s="43"/>
      <c r="T44" s="43"/>
      <c r="U44" s="43"/>
      <c r="V44" s="43"/>
      <c r="W44" s="44">
        <f t="shared" si="26"/>
        <v>0</v>
      </c>
      <c r="X44" s="43"/>
      <c r="Y44" s="43"/>
      <c r="Z44" s="44">
        <f t="shared" si="14"/>
        <v>0</v>
      </c>
      <c r="AA44" s="43"/>
      <c r="AB44" s="43"/>
      <c r="AC44" s="44">
        <f t="shared" si="15"/>
        <v>0</v>
      </c>
      <c r="AD44" s="43"/>
      <c r="AE44" s="43"/>
      <c r="AF44" s="43"/>
      <c r="AG44" s="43"/>
      <c r="AH44" s="45">
        <f t="shared" si="27"/>
        <v>0</v>
      </c>
      <c r="AJ44" s="25">
        <f t="shared" si="19"/>
        <v>0</v>
      </c>
      <c r="AK44" s="26">
        <f t="shared" si="20"/>
        <v>0</v>
      </c>
      <c r="AL44" s="27">
        <f t="shared" si="21"/>
        <v>0</v>
      </c>
      <c r="AM44" s="26">
        <f t="shared" si="22"/>
        <v>0</v>
      </c>
      <c r="AN44" s="26">
        <f t="shared" si="23"/>
        <v>0</v>
      </c>
      <c r="AO44" s="26">
        <f t="shared" si="24"/>
        <v>0</v>
      </c>
      <c r="AP44" s="28">
        <f t="shared" si="25"/>
        <v>0</v>
      </c>
    </row>
    <row r="45" spans="1:42" ht="30" hidden="1">
      <c r="A45" s="36" t="s">
        <v>79</v>
      </c>
      <c r="B45" s="36">
        <v>126</v>
      </c>
      <c r="C45" s="36" t="s">
        <v>97</v>
      </c>
      <c r="D45" s="37" t="s">
        <v>81</v>
      </c>
      <c r="E45" s="65" t="s">
        <v>140</v>
      </c>
      <c r="F45" s="69" t="s">
        <v>141</v>
      </c>
      <c r="G45" s="67" t="s">
        <v>100</v>
      </c>
      <c r="H45" s="67" t="s">
        <v>101</v>
      </c>
      <c r="I45" s="67" t="s">
        <v>145</v>
      </c>
      <c r="J45" s="67" t="s">
        <v>101</v>
      </c>
      <c r="K45" s="67">
        <v>27</v>
      </c>
      <c r="L45" s="32"/>
      <c r="M45" s="68" t="s">
        <v>103</v>
      </c>
      <c r="N45" s="67" t="s">
        <v>85</v>
      </c>
      <c r="O45" s="67" t="s">
        <v>104</v>
      </c>
      <c r="P45" s="67" t="s">
        <v>105</v>
      </c>
      <c r="Q45" s="67" t="s">
        <v>106</v>
      </c>
      <c r="R45" s="43"/>
      <c r="S45" s="43"/>
      <c r="T45" s="43"/>
      <c r="U45" s="43"/>
      <c r="V45" s="43"/>
      <c r="W45" s="44">
        <f t="shared" si="26"/>
        <v>0</v>
      </c>
      <c r="X45" s="43"/>
      <c r="Y45" s="43"/>
      <c r="Z45" s="44">
        <f t="shared" si="14"/>
        <v>0</v>
      </c>
      <c r="AA45" s="43"/>
      <c r="AB45" s="43"/>
      <c r="AC45" s="44">
        <f t="shared" si="15"/>
        <v>0</v>
      </c>
      <c r="AD45" s="43"/>
      <c r="AE45" s="43"/>
      <c r="AF45" s="43"/>
      <c r="AG45" s="43"/>
      <c r="AH45" s="45">
        <f t="shared" si="27"/>
        <v>0</v>
      </c>
      <c r="AJ45" s="25">
        <f t="shared" si="19"/>
        <v>0</v>
      </c>
      <c r="AK45" s="26">
        <f t="shared" si="20"/>
        <v>0</v>
      </c>
      <c r="AL45" s="27">
        <f t="shared" si="21"/>
        <v>0</v>
      </c>
      <c r="AM45" s="26">
        <f t="shared" si="22"/>
        <v>0</v>
      </c>
      <c r="AN45" s="26">
        <f t="shared" si="23"/>
        <v>0</v>
      </c>
      <c r="AO45" s="26">
        <f t="shared" si="24"/>
        <v>0</v>
      </c>
      <c r="AP45" s="28">
        <f t="shared" si="25"/>
        <v>0</v>
      </c>
    </row>
    <row r="46" spans="1:42" ht="30" hidden="1">
      <c r="A46" s="36" t="s">
        <v>79</v>
      </c>
      <c r="B46" s="36">
        <v>126</v>
      </c>
      <c r="C46" s="36" t="s">
        <v>97</v>
      </c>
      <c r="D46" s="37" t="s">
        <v>81</v>
      </c>
      <c r="E46" s="65" t="s">
        <v>140</v>
      </c>
      <c r="F46" s="69" t="s">
        <v>141</v>
      </c>
      <c r="G46" s="67" t="s">
        <v>100</v>
      </c>
      <c r="H46" s="67" t="s">
        <v>101</v>
      </c>
      <c r="I46" s="67" t="s">
        <v>146</v>
      </c>
      <c r="J46" s="67" t="s">
        <v>101</v>
      </c>
      <c r="K46" s="67">
        <v>12</v>
      </c>
      <c r="L46" s="32"/>
      <c r="M46" s="68" t="s">
        <v>147</v>
      </c>
      <c r="N46" s="67" t="s">
        <v>85</v>
      </c>
      <c r="O46" s="67" t="s">
        <v>86</v>
      </c>
      <c r="P46" s="67" t="s">
        <v>144</v>
      </c>
      <c r="Q46" s="67" t="s">
        <v>106</v>
      </c>
      <c r="R46" s="43"/>
      <c r="S46" s="43"/>
      <c r="T46" s="43"/>
      <c r="U46" s="43"/>
      <c r="V46" s="43"/>
      <c r="W46" s="44">
        <f t="shared" si="26"/>
        <v>0</v>
      </c>
      <c r="X46" s="43"/>
      <c r="Y46" s="43"/>
      <c r="Z46" s="44">
        <f t="shared" si="14"/>
        <v>0</v>
      </c>
      <c r="AA46" s="43"/>
      <c r="AB46" s="43"/>
      <c r="AC46" s="44">
        <f t="shared" si="15"/>
        <v>0</v>
      </c>
      <c r="AD46" s="43"/>
      <c r="AE46" s="43"/>
      <c r="AF46" s="43"/>
      <c r="AG46" s="43"/>
      <c r="AH46" s="45">
        <f t="shared" si="27"/>
        <v>0</v>
      </c>
      <c r="AJ46" s="25">
        <f t="shared" si="19"/>
        <v>0</v>
      </c>
      <c r="AK46" s="26">
        <f t="shared" si="20"/>
        <v>0</v>
      </c>
      <c r="AL46" s="27">
        <f t="shared" si="21"/>
        <v>0</v>
      </c>
      <c r="AM46" s="26">
        <f t="shared" si="22"/>
        <v>0</v>
      </c>
      <c r="AN46" s="26">
        <f t="shared" si="23"/>
        <v>0</v>
      </c>
      <c r="AO46" s="26">
        <f t="shared" si="24"/>
        <v>0</v>
      </c>
      <c r="AP46" s="28">
        <f t="shared" si="25"/>
        <v>0</v>
      </c>
    </row>
    <row r="47" spans="1:42" ht="30" hidden="1">
      <c r="A47" s="36" t="s">
        <v>79</v>
      </c>
      <c r="B47" s="36">
        <v>126</v>
      </c>
      <c r="C47" s="36" t="s">
        <v>97</v>
      </c>
      <c r="D47" s="37" t="s">
        <v>81</v>
      </c>
      <c r="E47" s="65" t="s">
        <v>140</v>
      </c>
      <c r="F47" s="69" t="s">
        <v>141</v>
      </c>
      <c r="G47" s="67" t="s">
        <v>100</v>
      </c>
      <c r="H47" s="67" t="s">
        <v>100</v>
      </c>
      <c r="I47" s="67" t="s">
        <v>148</v>
      </c>
      <c r="J47" s="67" t="s">
        <v>101</v>
      </c>
      <c r="K47" s="67">
        <v>27</v>
      </c>
      <c r="L47" s="32"/>
      <c r="M47" s="68" t="s">
        <v>149</v>
      </c>
      <c r="N47" s="67" t="s">
        <v>85</v>
      </c>
      <c r="O47" s="67" t="s">
        <v>104</v>
      </c>
      <c r="P47" s="67" t="s">
        <v>105</v>
      </c>
      <c r="Q47" s="67" t="s">
        <v>106</v>
      </c>
      <c r="R47" s="43"/>
      <c r="S47" s="43"/>
      <c r="T47" s="43"/>
      <c r="U47" s="43"/>
      <c r="V47" s="43"/>
      <c r="W47" s="44">
        <f t="shared" si="26"/>
        <v>0</v>
      </c>
      <c r="X47" s="43"/>
      <c r="Y47" s="43"/>
      <c r="Z47" s="44">
        <f t="shared" si="14"/>
        <v>0</v>
      </c>
      <c r="AA47" s="43"/>
      <c r="AB47" s="43"/>
      <c r="AC47" s="44">
        <f t="shared" si="15"/>
        <v>0</v>
      </c>
      <c r="AD47" s="43"/>
      <c r="AE47" s="43"/>
      <c r="AF47" s="43"/>
      <c r="AG47" s="43"/>
      <c r="AH47" s="45">
        <f t="shared" si="27"/>
        <v>0</v>
      </c>
      <c r="AJ47" s="25">
        <f t="shared" si="19"/>
        <v>0</v>
      </c>
      <c r="AK47" s="26">
        <f t="shared" si="20"/>
        <v>0</v>
      </c>
      <c r="AL47" s="27">
        <f t="shared" si="21"/>
        <v>0</v>
      </c>
      <c r="AM47" s="26">
        <f t="shared" si="22"/>
        <v>0</v>
      </c>
      <c r="AN47" s="26">
        <f t="shared" si="23"/>
        <v>0</v>
      </c>
      <c r="AO47" s="26">
        <f t="shared" si="24"/>
        <v>0</v>
      </c>
      <c r="AP47" s="28">
        <f t="shared" si="25"/>
        <v>0</v>
      </c>
    </row>
    <row r="48" spans="1:42" ht="30" hidden="1">
      <c r="A48" s="36" t="s">
        <v>79</v>
      </c>
      <c r="B48" s="36">
        <v>126</v>
      </c>
      <c r="C48" s="36" t="s">
        <v>97</v>
      </c>
      <c r="D48" s="37" t="s">
        <v>81</v>
      </c>
      <c r="E48" s="65" t="s">
        <v>140</v>
      </c>
      <c r="F48" s="69" t="s">
        <v>141</v>
      </c>
      <c r="G48" s="67" t="s">
        <v>100</v>
      </c>
      <c r="H48" s="67" t="s">
        <v>110</v>
      </c>
      <c r="I48" s="67" t="s">
        <v>142</v>
      </c>
      <c r="J48" s="67" t="s">
        <v>101</v>
      </c>
      <c r="K48" s="67">
        <v>27</v>
      </c>
      <c r="L48" s="32"/>
      <c r="M48" s="68" t="s">
        <v>150</v>
      </c>
      <c r="N48" s="67" t="s">
        <v>85</v>
      </c>
      <c r="O48" s="67" t="s">
        <v>104</v>
      </c>
      <c r="P48" s="67" t="s">
        <v>105</v>
      </c>
      <c r="Q48" s="67" t="s">
        <v>106</v>
      </c>
      <c r="R48" s="43"/>
      <c r="S48" s="43"/>
      <c r="T48" s="43"/>
      <c r="U48" s="43"/>
      <c r="V48" s="43"/>
      <c r="W48" s="44">
        <f t="shared" si="26"/>
        <v>0</v>
      </c>
      <c r="X48" s="43"/>
      <c r="Y48" s="43"/>
      <c r="Z48" s="44">
        <f t="shared" si="14"/>
        <v>0</v>
      </c>
      <c r="AA48" s="43"/>
      <c r="AB48" s="43"/>
      <c r="AC48" s="44">
        <f t="shared" si="15"/>
        <v>0</v>
      </c>
      <c r="AD48" s="43"/>
      <c r="AE48" s="43"/>
      <c r="AF48" s="43"/>
      <c r="AG48" s="43"/>
      <c r="AH48" s="45">
        <f t="shared" si="27"/>
        <v>0</v>
      </c>
      <c r="AJ48" s="25">
        <f t="shared" si="19"/>
        <v>0</v>
      </c>
      <c r="AK48" s="26">
        <f t="shared" si="20"/>
        <v>0</v>
      </c>
      <c r="AL48" s="27">
        <f t="shared" si="21"/>
        <v>0</v>
      </c>
      <c r="AM48" s="26">
        <f t="shared" si="22"/>
        <v>0</v>
      </c>
      <c r="AN48" s="26">
        <f t="shared" si="23"/>
        <v>0</v>
      </c>
      <c r="AO48" s="26">
        <f t="shared" si="24"/>
        <v>0</v>
      </c>
      <c r="AP48" s="28">
        <f t="shared" si="25"/>
        <v>0</v>
      </c>
    </row>
    <row r="49" spans="1:42" ht="30" hidden="1">
      <c r="A49" s="36" t="s">
        <v>79</v>
      </c>
      <c r="B49" s="36">
        <v>126</v>
      </c>
      <c r="C49" s="36" t="s">
        <v>97</v>
      </c>
      <c r="D49" s="37" t="s">
        <v>81</v>
      </c>
      <c r="E49" s="65" t="s">
        <v>140</v>
      </c>
      <c r="F49" s="69" t="s">
        <v>141</v>
      </c>
      <c r="G49" s="67" t="s">
        <v>151</v>
      </c>
      <c r="H49" s="67" t="s">
        <v>100</v>
      </c>
      <c r="I49" s="67" t="s">
        <v>152</v>
      </c>
      <c r="J49" s="67" t="s">
        <v>101</v>
      </c>
      <c r="K49" s="67">
        <v>12</v>
      </c>
      <c r="L49" s="32"/>
      <c r="M49" s="68" t="s">
        <v>147</v>
      </c>
      <c r="N49" s="67" t="s">
        <v>85</v>
      </c>
      <c r="O49" s="67" t="s">
        <v>86</v>
      </c>
      <c r="P49" s="67" t="s">
        <v>144</v>
      </c>
      <c r="Q49" s="67" t="s">
        <v>106</v>
      </c>
      <c r="R49" s="43"/>
      <c r="S49" s="43"/>
      <c r="T49" s="43"/>
      <c r="U49" s="43"/>
      <c r="V49" s="43"/>
      <c r="W49" s="44">
        <f t="shared" si="26"/>
        <v>0</v>
      </c>
      <c r="X49" s="43"/>
      <c r="Y49" s="43"/>
      <c r="Z49" s="44">
        <f t="shared" si="14"/>
        <v>0</v>
      </c>
      <c r="AA49" s="43"/>
      <c r="AB49" s="43"/>
      <c r="AC49" s="44">
        <f t="shared" si="15"/>
        <v>0</v>
      </c>
      <c r="AD49" s="43"/>
      <c r="AE49" s="43"/>
      <c r="AF49" s="43"/>
      <c r="AG49" s="43"/>
      <c r="AH49" s="45">
        <f t="shared" si="27"/>
        <v>0</v>
      </c>
      <c r="AJ49" s="25">
        <f t="shared" si="19"/>
        <v>0</v>
      </c>
      <c r="AK49" s="26">
        <f t="shared" si="20"/>
        <v>0</v>
      </c>
      <c r="AL49" s="27">
        <f t="shared" si="21"/>
        <v>0</v>
      </c>
      <c r="AM49" s="26">
        <f t="shared" si="22"/>
        <v>0</v>
      </c>
      <c r="AN49" s="26">
        <f t="shared" si="23"/>
        <v>0</v>
      </c>
      <c r="AO49" s="26">
        <f t="shared" si="24"/>
        <v>0</v>
      </c>
      <c r="AP49" s="28">
        <f t="shared" si="25"/>
        <v>0</v>
      </c>
    </row>
    <row r="50" spans="1:42" ht="30" hidden="1">
      <c r="A50" s="36" t="s">
        <v>79</v>
      </c>
      <c r="B50" s="36">
        <v>126</v>
      </c>
      <c r="C50" s="36" t="s">
        <v>97</v>
      </c>
      <c r="D50" s="37" t="s">
        <v>81</v>
      </c>
      <c r="E50" s="65" t="s">
        <v>140</v>
      </c>
      <c r="F50" s="69" t="s">
        <v>141</v>
      </c>
      <c r="G50" s="67" t="s">
        <v>151</v>
      </c>
      <c r="H50" s="67" t="s">
        <v>100</v>
      </c>
      <c r="I50" s="67" t="s">
        <v>152</v>
      </c>
      <c r="J50" s="67" t="s">
        <v>101</v>
      </c>
      <c r="K50" s="67">
        <v>27</v>
      </c>
      <c r="L50" s="32"/>
      <c r="M50" s="68" t="s">
        <v>147</v>
      </c>
      <c r="N50" s="67" t="s">
        <v>85</v>
      </c>
      <c r="O50" s="67" t="s">
        <v>104</v>
      </c>
      <c r="P50" s="67" t="s">
        <v>144</v>
      </c>
      <c r="Q50" s="67" t="s">
        <v>106</v>
      </c>
      <c r="R50" s="43"/>
      <c r="S50" s="43"/>
      <c r="T50" s="43"/>
      <c r="U50" s="43"/>
      <c r="V50" s="43"/>
      <c r="W50" s="44">
        <f t="shared" si="26"/>
        <v>0</v>
      </c>
      <c r="X50" s="43"/>
      <c r="Y50" s="43"/>
      <c r="Z50" s="44">
        <f t="shared" si="14"/>
        <v>0</v>
      </c>
      <c r="AA50" s="43"/>
      <c r="AB50" s="43"/>
      <c r="AC50" s="44">
        <f t="shared" si="15"/>
        <v>0</v>
      </c>
      <c r="AD50" s="43"/>
      <c r="AE50" s="43"/>
      <c r="AF50" s="43"/>
      <c r="AG50" s="43"/>
      <c r="AH50" s="45">
        <f t="shared" si="27"/>
        <v>0</v>
      </c>
      <c r="AJ50" s="25">
        <f t="shared" si="19"/>
        <v>0</v>
      </c>
      <c r="AK50" s="26">
        <f t="shared" si="20"/>
        <v>0</v>
      </c>
      <c r="AL50" s="27">
        <f t="shared" si="21"/>
        <v>0</v>
      </c>
      <c r="AM50" s="26">
        <f t="shared" si="22"/>
        <v>0</v>
      </c>
      <c r="AN50" s="26">
        <f t="shared" si="23"/>
        <v>0</v>
      </c>
      <c r="AO50" s="26">
        <f t="shared" si="24"/>
        <v>0</v>
      </c>
      <c r="AP50" s="28">
        <f t="shared" si="25"/>
        <v>0</v>
      </c>
    </row>
    <row r="51" spans="1:42" ht="15">
      <c r="A51" s="36"/>
      <c r="B51" s="36"/>
      <c r="C51" s="36"/>
      <c r="D51" s="36"/>
      <c r="E51" s="65"/>
      <c r="F51" s="69"/>
      <c r="G51" s="67"/>
      <c r="H51" s="67"/>
      <c r="I51" s="67"/>
      <c r="J51" s="67"/>
      <c r="K51" s="67"/>
      <c r="L51" s="32"/>
      <c r="M51" s="68"/>
      <c r="N51" s="67"/>
      <c r="O51" s="67"/>
      <c r="P51" s="67"/>
      <c r="Q51" s="67"/>
      <c r="R51" s="33"/>
      <c r="S51" s="33"/>
      <c r="T51" s="33"/>
      <c r="U51" s="33"/>
      <c r="V51" s="33"/>
      <c r="W51" s="44"/>
      <c r="X51" s="33"/>
      <c r="Y51" s="33"/>
      <c r="Z51" s="44"/>
      <c r="AA51" s="33"/>
      <c r="AB51" s="33"/>
      <c r="AC51" s="44"/>
      <c r="AD51" s="33"/>
      <c r="AE51" s="33"/>
      <c r="AF51" s="33"/>
      <c r="AG51" s="33"/>
      <c r="AH51" s="45"/>
      <c r="AJ51" s="25"/>
      <c r="AK51" s="26"/>
      <c r="AL51" s="27"/>
      <c r="AM51" s="26"/>
      <c r="AN51" s="26"/>
      <c r="AO51" s="26"/>
      <c r="AP51" s="28"/>
    </row>
    <row r="52" spans="1:42" ht="15">
      <c r="A52" s="19"/>
      <c r="B52" s="19"/>
      <c r="C52" s="19"/>
      <c r="D52" s="47"/>
      <c r="E52" s="81" t="s">
        <v>153</v>
      </c>
      <c r="F52" s="82"/>
      <c r="G52" s="22"/>
      <c r="H52" s="22"/>
      <c r="I52" s="22"/>
      <c r="J52" s="22"/>
      <c r="K52" s="22"/>
      <c r="L52" s="23">
        <f>+L54+L59+L62+L66</f>
        <v>1501488810</v>
      </c>
      <c r="M52" s="22"/>
      <c r="N52" s="22"/>
      <c r="O52" s="22"/>
      <c r="P52" s="22"/>
      <c r="Q52" s="22"/>
      <c r="R52" s="23">
        <f aca="true" t="shared" si="28" ref="R52:AH52">+R54+R59+R62+R66</f>
        <v>0</v>
      </c>
      <c r="S52" s="23">
        <f t="shared" si="28"/>
        <v>0</v>
      </c>
      <c r="T52" s="23">
        <f t="shared" si="28"/>
        <v>0</v>
      </c>
      <c r="U52" s="23">
        <f t="shared" si="28"/>
        <v>0</v>
      </c>
      <c r="V52" s="23">
        <f t="shared" si="28"/>
        <v>0</v>
      </c>
      <c r="W52" s="23">
        <f t="shared" si="28"/>
        <v>0</v>
      </c>
      <c r="X52" s="23">
        <f t="shared" si="28"/>
        <v>0</v>
      </c>
      <c r="Y52" s="23">
        <f t="shared" si="28"/>
        <v>0</v>
      </c>
      <c r="Z52" s="23">
        <f t="shared" si="28"/>
        <v>0</v>
      </c>
      <c r="AA52" s="23">
        <f t="shared" si="28"/>
        <v>0</v>
      </c>
      <c r="AB52" s="23">
        <f t="shared" si="28"/>
        <v>0</v>
      </c>
      <c r="AC52" s="23">
        <f t="shared" si="28"/>
        <v>0</v>
      </c>
      <c r="AD52" s="23">
        <f t="shared" si="28"/>
        <v>0</v>
      </c>
      <c r="AE52" s="23">
        <f t="shared" si="28"/>
        <v>0</v>
      </c>
      <c r="AF52" s="23">
        <f t="shared" si="28"/>
        <v>0</v>
      </c>
      <c r="AG52" s="23">
        <f t="shared" si="28"/>
        <v>0</v>
      </c>
      <c r="AH52" s="24">
        <f t="shared" si="28"/>
        <v>0</v>
      </c>
      <c r="AJ52" s="25">
        <f>IF(R52&lt;W52,0,R52-W52)</f>
        <v>0</v>
      </c>
      <c r="AK52" s="26">
        <f>+R52+S52-T52+U52-V52-W52</f>
        <v>0</v>
      </c>
      <c r="AL52" s="27">
        <f>+S52+U52-T52-V52-W52+R52</f>
        <v>0</v>
      </c>
      <c r="AM52" s="26">
        <f>IF(AB52&gt;Y52,0,AB52-Y52)</f>
        <v>0</v>
      </c>
      <c r="AN52" s="26">
        <f>+AC52+AB52-AA52</f>
        <v>0</v>
      </c>
      <c r="AO52" s="26">
        <f>+AH52+AG52-AF52</f>
        <v>0</v>
      </c>
      <c r="AP52" s="28">
        <f>IF((AC52&gt;AH52),0,AH52-AC52)</f>
        <v>0</v>
      </c>
    </row>
    <row r="53" spans="1:42" ht="15">
      <c r="A53" s="36"/>
      <c r="B53" s="36"/>
      <c r="C53" s="36"/>
      <c r="D53" s="36"/>
      <c r="E53" s="65"/>
      <c r="F53" s="69"/>
      <c r="G53" s="67"/>
      <c r="H53" s="67"/>
      <c r="I53" s="67"/>
      <c r="J53" s="67"/>
      <c r="K53" s="67"/>
      <c r="L53" s="32"/>
      <c r="M53" s="68"/>
      <c r="N53" s="67"/>
      <c r="O53" s="67"/>
      <c r="P53" s="67"/>
      <c r="Q53" s="67"/>
      <c r="R53" s="33"/>
      <c r="S53" s="33"/>
      <c r="T53" s="33"/>
      <c r="U53" s="33"/>
      <c r="V53" s="33"/>
      <c r="W53" s="44"/>
      <c r="X53" s="33"/>
      <c r="Y53" s="33"/>
      <c r="Z53" s="44"/>
      <c r="AA53" s="33"/>
      <c r="AB53" s="33"/>
      <c r="AC53" s="44"/>
      <c r="AD53" s="33"/>
      <c r="AE53" s="33"/>
      <c r="AF53" s="33"/>
      <c r="AG53" s="33"/>
      <c r="AH53" s="45"/>
      <c r="AJ53" s="25"/>
      <c r="AK53" s="26"/>
      <c r="AL53" s="27"/>
      <c r="AM53" s="26"/>
      <c r="AN53" s="26"/>
      <c r="AO53" s="26"/>
      <c r="AP53" s="28"/>
    </row>
    <row r="54" spans="1:42" s="77" customFormat="1" ht="15">
      <c r="A54" s="49"/>
      <c r="B54" s="50"/>
      <c r="C54" s="49"/>
      <c r="D54" s="51"/>
      <c r="E54" s="74"/>
      <c r="F54" s="58" t="s">
        <v>116</v>
      </c>
      <c r="G54" s="75"/>
      <c r="H54" s="75"/>
      <c r="I54" s="75"/>
      <c r="J54" s="75"/>
      <c r="K54" s="75"/>
      <c r="L54" s="41">
        <v>5533148</v>
      </c>
      <c r="M54" s="76"/>
      <c r="N54" s="76"/>
      <c r="O54" s="76"/>
      <c r="P54" s="76"/>
      <c r="Q54" s="76"/>
      <c r="R54" s="44">
        <f aca="true" t="shared" si="29" ref="R54:AH54">SUM(R55:R57)</f>
        <v>0</v>
      </c>
      <c r="S54" s="44">
        <f t="shared" si="29"/>
        <v>0</v>
      </c>
      <c r="T54" s="44">
        <f t="shared" si="29"/>
        <v>0</v>
      </c>
      <c r="U54" s="44">
        <f t="shared" si="29"/>
        <v>0</v>
      </c>
      <c r="V54" s="44">
        <f t="shared" si="29"/>
        <v>0</v>
      </c>
      <c r="W54" s="44">
        <f t="shared" si="29"/>
        <v>0</v>
      </c>
      <c r="X54" s="44">
        <f t="shared" si="29"/>
        <v>0</v>
      </c>
      <c r="Y54" s="44">
        <f t="shared" si="29"/>
        <v>0</v>
      </c>
      <c r="Z54" s="44">
        <f t="shared" si="29"/>
        <v>0</v>
      </c>
      <c r="AA54" s="44">
        <f t="shared" si="29"/>
        <v>0</v>
      </c>
      <c r="AB54" s="44">
        <f t="shared" si="29"/>
        <v>0</v>
      </c>
      <c r="AC54" s="44">
        <f t="shared" si="29"/>
        <v>0</v>
      </c>
      <c r="AD54" s="44">
        <f t="shared" si="29"/>
        <v>0</v>
      </c>
      <c r="AE54" s="44">
        <f t="shared" si="29"/>
        <v>0</v>
      </c>
      <c r="AF54" s="44">
        <f t="shared" si="29"/>
        <v>0</v>
      </c>
      <c r="AG54" s="44">
        <f t="shared" si="29"/>
        <v>0</v>
      </c>
      <c r="AH54" s="45">
        <f t="shared" si="29"/>
        <v>0</v>
      </c>
      <c r="AJ54" s="25">
        <f>IF(R54&lt;W54,0,R54-W54)</f>
        <v>0</v>
      </c>
      <c r="AK54" s="26">
        <f>+R54+S54-T54+U54-V54-W54</f>
        <v>0</v>
      </c>
      <c r="AL54" s="27">
        <f>+S54+U54-T54-V54-W54+R54</f>
        <v>0</v>
      </c>
      <c r="AM54" s="26">
        <f>IF(AB54&gt;Y54,0,AB54-Y54)</f>
        <v>0</v>
      </c>
      <c r="AN54" s="26">
        <f>+AC54+AB54-AA54</f>
        <v>0</v>
      </c>
      <c r="AO54" s="26">
        <f>+AH54+AG54-AF54</f>
        <v>0</v>
      </c>
      <c r="AP54" s="28">
        <f>IF((AC54&gt;AH54),0,AH54-AC54)</f>
        <v>0</v>
      </c>
    </row>
    <row r="55" spans="1:42" ht="26.25">
      <c r="A55" s="36" t="s">
        <v>79</v>
      </c>
      <c r="B55" s="36">
        <v>126</v>
      </c>
      <c r="C55" s="36" t="s">
        <v>154</v>
      </c>
      <c r="D55" s="37" t="s">
        <v>81</v>
      </c>
      <c r="E55" s="83" t="s">
        <v>155</v>
      </c>
      <c r="F55" s="84" t="s">
        <v>118</v>
      </c>
      <c r="G55" s="67" t="s">
        <v>156</v>
      </c>
      <c r="H55" s="67" t="s">
        <v>156</v>
      </c>
      <c r="I55" s="67" t="s">
        <v>156</v>
      </c>
      <c r="J55" s="67" t="s">
        <v>101</v>
      </c>
      <c r="K55" s="67">
        <v>63</v>
      </c>
      <c r="L55" s="32"/>
      <c r="M55" s="67" t="s">
        <v>157</v>
      </c>
      <c r="N55" s="67" t="s">
        <v>121</v>
      </c>
      <c r="O55" s="67" t="s">
        <v>122</v>
      </c>
      <c r="P55" s="67" t="s">
        <v>158</v>
      </c>
      <c r="Q55" s="67" t="s">
        <v>159</v>
      </c>
      <c r="R55" s="43"/>
      <c r="S55" s="43"/>
      <c r="T55" s="43"/>
      <c r="U55" s="43"/>
      <c r="V55" s="43"/>
      <c r="W55" s="44">
        <f>+R55+S55-T55+U55-V55</f>
        <v>0</v>
      </c>
      <c r="X55" s="43"/>
      <c r="Y55" s="43"/>
      <c r="Z55" s="44">
        <f>+X55-Y55</f>
        <v>0</v>
      </c>
      <c r="AA55" s="43"/>
      <c r="AB55" s="43"/>
      <c r="AC55" s="44">
        <f>+AA55-AB55</f>
        <v>0</v>
      </c>
      <c r="AD55" s="43"/>
      <c r="AE55" s="43"/>
      <c r="AF55" s="43"/>
      <c r="AG55" s="43"/>
      <c r="AH55" s="45">
        <f>+AF55-AG55</f>
        <v>0</v>
      </c>
      <c r="AJ55" s="25">
        <f>IF(R55&lt;W55,0,R55-W55)</f>
        <v>0</v>
      </c>
      <c r="AK55" s="26">
        <f>+R55+S55-T55+U55-V55-W55</f>
        <v>0</v>
      </c>
      <c r="AL55" s="27">
        <f>+S55+U55-T55-V55-W55+R55</f>
        <v>0</v>
      </c>
      <c r="AM55" s="26">
        <f>IF(AB55&gt;Y55,0,AB55-Y55)</f>
        <v>0</v>
      </c>
      <c r="AN55" s="26">
        <f>+AC55+AB55-AA55</f>
        <v>0</v>
      </c>
      <c r="AO55" s="26">
        <f>+AH55+AG55-AF55</f>
        <v>0</v>
      </c>
      <c r="AP55" s="28">
        <f>IF((AC55&gt;AH55),0,AH55-AC55)</f>
        <v>0</v>
      </c>
    </row>
    <row r="56" spans="1:42" ht="26.25">
      <c r="A56" s="36" t="s">
        <v>79</v>
      </c>
      <c r="B56" s="36">
        <v>126</v>
      </c>
      <c r="C56" s="36" t="s">
        <v>154</v>
      </c>
      <c r="D56" s="37" t="s">
        <v>81</v>
      </c>
      <c r="E56" s="83" t="s">
        <v>155</v>
      </c>
      <c r="F56" s="84" t="s">
        <v>118</v>
      </c>
      <c r="G56" s="67" t="s">
        <v>156</v>
      </c>
      <c r="H56" s="67" t="s">
        <v>156</v>
      </c>
      <c r="I56" s="67" t="s">
        <v>156</v>
      </c>
      <c r="J56" s="67" t="s">
        <v>101</v>
      </c>
      <c r="K56" s="67">
        <v>65</v>
      </c>
      <c r="L56" s="32"/>
      <c r="M56" s="67" t="s">
        <v>157</v>
      </c>
      <c r="N56" s="67" t="s">
        <v>121</v>
      </c>
      <c r="O56" s="67" t="s">
        <v>122</v>
      </c>
      <c r="P56" s="67" t="s">
        <v>158</v>
      </c>
      <c r="Q56" s="67" t="s">
        <v>159</v>
      </c>
      <c r="R56" s="43"/>
      <c r="S56" s="43"/>
      <c r="T56" s="43"/>
      <c r="U56" s="43"/>
      <c r="V56" s="43"/>
      <c r="W56" s="44">
        <f>+R56+S56-T56+U56-V56</f>
        <v>0</v>
      </c>
      <c r="X56" s="43"/>
      <c r="Y56" s="43"/>
      <c r="Z56" s="44">
        <f>+X56-Y56</f>
        <v>0</v>
      </c>
      <c r="AA56" s="43"/>
      <c r="AB56" s="43"/>
      <c r="AC56" s="44">
        <f>+AA56-AB56</f>
        <v>0</v>
      </c>
      <c r="AD56" s="43"/>
      <c r="AE56" s="43"/>
      <c r="AF56" s="43"/>
      <c r="AG56" s="43"/>
      <c r="AH56" s="45">
        <f>+AF56-AG56</f>
        <v>0</v>
      </c>
      <c r="AJ56" s="25">
        <f>IF(R56&lt;W56,0,R56-W56)</f>
        <v>0</v>
      </c>
      <c r="AK56" s="26">
        <f>+R56+S56-T56+U56-V56-W56</f>
        <v>0</v>
      </c>
      <c r="AL56" s="27">
        <f>+S56+U56-T56-V56-W56+R56</f>
        <v>0</v>
      </c>
      <c r="AM56" s="26">
        <f>IF(AB56&gt;Y56,0,AB56-Y56)</f>
        <v>0</v>
      </c>
      <c r="AN56" s="26">
        <f>+AC56+AB56-AA56</f>
        <v>0</v>
      </c>
      <c r="AO56" s="26">
        <f>+AH56+AG56-AF56</f>
        <v>0</v>
      </c>
      <c r="AP56" s="28">
        <f>IF((AC56&gt;AH56),0,AH56-AC56)</f>
        <v>0</v>
      </c>
    </row>
    <row r="57" spans="1:42" ht="26.25">
      <c r="A57" s="36" t="s">
        <v>79</v>
      </c>
      <c r="B57" s="36">
        <v>126</v>
      </c>
      <c r="C57" s="36" t="s">
        <v>154</v>
      </c>
      <c r="D57" s="37" t="s">
        <v>81</v>
      </c>
      <c r="E57" s="83" t="s">
        <v>155</v>
      </c>
      <c r="F57" s="84" t="s">
        <v>118</v>
      </c>
      <c r="G57" s="67" t="s">
        <v>156</v>
      </c>
      <c r="H57" s="67" t="s">
        <v>156</v>
      </c>
      <c r="I57" s="67" t="s">
        <v>156</v>
      </c>
      <c r="J57" s="67" t="s">
        <v>101</v>
      </c>
      <c r="K57" s="67">
        <v>381</v>
      </c>
      <c r="L57" s="32"/>
      <c r="M57" s="67" t="s">
        <v>157</v>
      </c>
      <c r="N57" s="67" t="s">
        <v>85</v>
      </c>
      <c r="O57" s="67" t="s">
        <v>86</v>
      </c>
      <c r="P57" s="67" t="s">
        <v>158</v>
      </c>
      <c r="Q57" s="67" t="s">
        <v>159</v>
      </c>
      <c r="R57" s="43"/>
      <c r="S57" s="43"/>
      <c r="T57" s="43"/>
      <c r="U57" s="43"/>
      <c r="V57" s="43"/>
      <c r="W57" s="44">
        <f>+R57+S57-T57+U57-V57</f>
        <v>0</v>
      </c>
      <c r="X57" s="43"/>
      <c r="Y57" s="43"/>
      <c r="Z57" s="44">
        <f>+X57-Y57</f>
        <v>0</v>
      </c>
      <c r="AA57" s="43"/>
      <c r="AB57" s="43"/>
      <c r="AC57" s="44">
        <f>+AA57-AB57</f>
        <v>0</v>
      </c>
      <c r="AD57" s="43"/>
      <c r="AE57" s="43"/>
      <c r="AF57" s="43"/>
      <c r="AG57" s="43"/>
      <c r="AH57" s="45">
        <f>+AF57-AG57</f>
        <v>0</v>
      </c>
      <c r="AJ57" s="25">
        <f>IF(R57&lt;W57,0,R57-W57)</f>
        <v>0</v>
      </c>
      <c r="AK57" s="26">
        <f>+R57+S57-T57+U57-V57-W57</f>
        <v>0</v>
      </c>
      <c r="AL57" s="27">
        <f>+S57+U57-T57-V57-W57+R57</f>
        <v>0</v>
      </c>
      <c r="AM57" s="26">
        <f>IF(AB57&gt;Y57,0,AB57-Y57)</f>
        <v>0</v>
      </c>
      <c r="AN57" s="26">
        <f>+AC57+AB57-AA57</f>
        <v>0</v>
      </c>
      <c r="AO57" s="26">
        <f>+AH57+AG57-AF57</f>
        <v>0</v>
      </c>
      <c r="AP57" s="28">
        <f>IF((AC57&gt;AH57),0,AH57-AC57)</f>
        <v>0</v>
      </c>
    </row>
    <row r="58" spans="1:42" ht="15">
      <c r="A58" s="36"/>
      <c r="B58" s="36"/>
      <c r="C58" s="36"/>
      <c r="D58" s="36"/>
      <c r="E58" s="65"/>
      <c r="F58" s="69"/>
      <c r="G58" s="67"/>
      <c r="H58" s="67"/>
      <c r="I58" s="67"/>
      <c r="J58" s="67"/>
      <c r="K58" s="67"/>
      <c r="L58" s="32"/>
      <c r="M58" s="68"/>
      <c r="N58" s="67"/>
      <c r="O58" s="67"/>
      <c r="P58" s="67"/>
      <c r="Q58" s="67"/>
      <c r="R58" s="33"/>
      <c r="S58" s="33"/>
      <c r="T58" s="33"/>
      <c r="U58" s="33"/>
      <c r="V58" s="33"/>
      <c r="W58" s="44"/>
      <c r="X58" s="33"/>
      <c r="Y58" s="33"/>
      <c r="Z58" s="44"/>
      <c r="AA58" s="33"/>
      <c r="AB58" s="33"/>
      <c r="AC58" s="44"/>
      <c r="AD58" s="33"/>
      <c r="AE58" s="33"/>
      <c r="AF58" s="33"/>
      <c r="AG58" s="33"/>
      <c r="AH58" s="45"/>
      <c r="AJ58" s="25"/>
      <c r="AK58" s="26"/>
      <c r="AL58" s="27"/>
      <c r="AM58" s="26"/>
      <c r="AN58" s="26"/>
      <c r="AO58" s="26"/>
      <c r="AP58" s="28"/>
    </row>
    <row r="59" spans="1:42" s="77" customFormat="1" ht="15">
      <c r="A59" s="49"/>
      <c r="B59" s="50"/>
      <c r="C59" s="49"/>
      <c r="D59" s="51"/>
      <c r="E59" s="74"/>
      <c r="F59" s="58" t="s">
        <v>96</v>
      </c>
      <c r="G59" s="75"/>
      <c r="H59" s="75"/>
      <c r="I59" s="75"/>
      <c r="J59" s="75"/>
      <c r="K59" s="75"/>
      <c r="L59" s="41">
        <v>311099462</v>
      </c>
      <c r="M59" s="76"/>
      <c r="N59" s="76"/>
      <c r="O59" s="76"/>
      <c r="P59" s="76"/>
      <c r="Q59" s="76"/>
      <c r="R59" s="44">
        <f>+R60</f>
        <v>0</v>
      </c>
      <c r="S59" s="44">
        <f aca="true" t="shared" si="30" ref="S59:AH59">+S60</f>
        <v>0</v>
      </c>
      <c r="T59" s="44">
        <f t="shared" si="30"/>
        <v>0</v>
      </c>
      <c r="U59" s="44">
        <f t="shared" si="30"/>
        <v>0</v>
      </c>
      <c r="V59" s="44">
        <f t="shared" si="30"/>
        <v>0</v>
      </c>
      <c r="W59" s="44">
        <f t="shared" si="30"/>
        <v>0</v>
      </c>
      <c r="X59" s="44">
        <f t="shared" si="30"/>
        <v>0</v>
      </c>
      <c r="Y59" s="44">
        <f t="shared" si="30"/>
        <v>0</v>
      </c>
      <c r="Z59" s="44">
        <f t="shared" si="30"/>
        <v>0</v>
      </c>
      <c r="AA59" s="44">
        <f t="shared" si="30"/>
        <v>0</v>
      </c>
      <c r="AB59" s="44">
        <f t="shared" si="30"/>
        <v>0</v>
      </c>
      <c r="AC59" s="44">
        <f t="shared" si="30"/>
        <v>0</v>
      </c>
      <c r="AD59" s="44">
        <f t="shared" si="30"/>
        <v>0</v>
      </c>
      <c r="AE59" s="44">
        <f t="shared" si="30"/>
        <v>0</v>
      </c>
      <c r="AF59" s="44">
        <f t="shared" si="30"/>
        <v>0</v>
      </c>
      <c r="AG59" s="44">
        <f t="shared" si="30"/>
        <v>0</v>
      </c>
      <c r="AH59" s="44">
        <f t="shared" si="30"/>
        <v>0</v>
      </c>
      <c r="AJ59" s="25">
        <f>IF(R59&lt;W59,0,R59-W59)</f>
        <v>0</v>
      </c>
      <c r="AK59" s="26">
        <f>+R59+S59-T59+U59-V59-W59</f>
        <v>0</v>
      </c>
      <c r="AL59" s="27">
        <f>+S59+U59-T59-V59-W59+R59</f>
        <v>0</v>
      </c>
      <c r="AM59" s="26">
        <f>IF(AB59&gt;Y59,0,AB59-Y59)</f>
        <v>0</v>
      </c>
      <c r="AN59" s="26">
        <f>+AC59+AB59-AA59</f>
        <v>0</v>
      </c>
      <c r="AO59" s="26">
        <f>+AH59+AG59-AF59</f>
        <v>0</v>
      </c>
      <c r="AP59" s="28">
        <f>IF((AC59&gt;AH59),0,AH59-AC59)</f>
        <v>0</v>
      </c>
    </row>
    <row r="60" spans="1:42" ht="26.25">
      <c r="A60" s="36" t="s">
        <v>79</v>
      </c>
      <c r="B60" s="36">
        <v>126</v>
      </c>
      <c r="C60" s="36" t="s">
        <v>154</v>
      </c>
      <c r="D60" s="37" t="s">
        <v>81</v>
      </c>
      <c r="E60" s="83" t="s">
        <v>160</v>
      </c>
      <c r="F60" s="84" t="s">
        <v>99</v>
      </c>
      <c r="G60" s="67" t="s">
        <v>156</v>
      </c>
      <c r="H60" s="67" t="s">
        <v>156</v>
      </c>
      <c r="I60" s="67" t="s">
        <v>156</v>
      </c>
      <c r="J60" s="67" t="s">
        <v>101</v>
      </c>
      <c r="K60" s="67">
        <v>63</v>
      </c>
      <c r="L60" s="32"/>
      <c r="M60" s="67" t="s">
        <v>157</v>
      </c>
      <c r="N60" s="67" t="s">
        <v>121</v>
      </c>
      <c r="O60" s="67" t="s">
        <v>122</v>
      </c>
      <c r="P60" s="67" t="s">
        <v>158</v>
      </c>
      <c r="Q60" s="67" t="s">
        <v>106</v>
      </c>
      <c r="R60" s="43"/>
      <c r="S60" s="43"/>
      <c r="T60" s="43"/>
      <c r="U60" s="43"/>
      <c r="V60" s="43"/>
      <c r="W60" s="44">
        <f>+R60+S60-T60+U60-V60</f>
        <v>0</v>
      </c>
      <c r="X60" s="43"/>
      <c r="Y60" s="43"/>
      <c r="Z60" s="85">
        <f>+X60-Y60</f>
        <v>0</v>
      </c>
      <c r="AA60" s="43"/>
      <c r="AB60" s="43"/>
      <c r="AC60" s="44">
        <f>+AA60-AB60</f>
        <v>0</v>
      </c>
      <c r="AD60" s="43"/>
      <c r="AE60" s="43"/>
      <c r="AF60" s="43"/>
      <c r="AG60" s="43"/>
      <c r="AH60" s="45">
        <f>+AF60-AG60</f>
        <v>0</v>
      </c>
      <c r="AJ60" s="25">
        <f>IF(R60&lt;W60,0,R60-W60)</f>
        <v>0</v>
      </c>
      <c r="AK60" s="26">
        <f>+R60+S60-T60+U60-V60-W60</f>
        <v>0</v>
      </c>
      <c r="AL60" s="27">
        <f>+S60+U60-T60-V60-W60+R60</f>
        <v>0</v>
      </c>
      <c r="AM60" s="26">
        <f>IF(AB60&gt;Y60,0,AB60-Y60)</f>
        <v>0</v>
      </c>
      <c r="AN60" s="26">
        <f>+AC60+AB60-AA60</f>
        <v>0</v>
      </c>
      <c r="AO60" s="26">
        <f>+AH60+AG60-AF60</f>
        <v>0</v>
      </c>
      <c r="AP60" s="28">
        <f>IF((AC60&gt;AH60),0,AH60-AC60)</f>
        <v>0</v>
      </c>
    </row>
    <row r="61" spans="1:42" ht="15">
      <c r="A61" s="36"/>
      <c r="B61" s="36"/>
      <c r="C61" s="36"/>
      <c r="D61" s="36"/>
      <c r="E61" s="65"/>
      <c r="F61" s="69"/>
      <c r="G61" s="67"/>
      <c r="H61" s="67"/>
      <c r="I61" s="67"/>
      <c r="J61" s="67"/>
      <c r="K61" s="67"/>
      <c r="L61" s="32"/>
      <c r="M61" s="67"/>
      <c r="N61" s="67"/>
      <c r="O61" s="67"/>
      <c r="P61" s="67"/>
      <c r="Q61" s="67"/>
      <c r="R61" s="33"/>
      <c r="S61" s="33"/>
      <c r="T61" s="33"/>
      <c r="U61" s="33"/>
      <c r="V61" s="33"/>
      <c r="W61" s="44"/>
      <c r="X61" s="33"/>
      <c r="Y61" s="33"/>
      <c r="Z61" s="44"/>
      <c r="AA61" s="43"/>
      <c r="AB61" s="43"/>
      <c r="AC61" s="44"/>
      <c r="AD61" s="33"/>
      <c r="AE61" s="33"/>
      <c r="AF61" s="33"/>
      <c r="AG61" s="33"/>
      <c r="AH61" s="45"/>
      <c r="AJ61" s="25"/>
      <c r="AK61" s="26"/>
      <c r="AL61" s="27"/>
      <c r="AM61" s="26"/>
      <c r="AN61" s="26"/>
      <c r="AO61" s="26"/>
      <c r="AP61" s="28"/>
    </row>
    <row r="62" spans="1:42" s="77" customFormat="1" ht="15">
      <c r="A62" s="49"/>
      <c r="B62" s="50"/>
      <c r="C62" s="49"/>
      <c r="D62" s="51"/>
      <c r="E62" s="74"/>
      <c r="F62" s="58" t="s">
        <v>139</v>
      </c>
      <c r="G62" s="75"/>
      <c r="H62" s="75"/>
      <c r="I62" s="75"/>
      <c r="J62" s="75"/>
      <c r="K62" s="75"/>
      <c r="L62" s="41">
        <v>302899200</v>
      </c>
      <c r="M62" s="76"/>
      <c r="N62" s="76"/>
      <c r="O62" s="76"/>
      <c r="P62" s="76"/>
      <c r="Q62" s="76"/>
      <c r="R62" s="44">
        <f>SUM(R63:R64)</f>
        <v>0</v>
      </c>
      <c r="S62" s="44">
        <f aca="true" t="shared" si="31" ref="S62:AH62">SUM(S63:S64)</f>
        <v>0</v>
      </c>
      <c r="T62" s="44">
        <f t="shared" si="31"/>
        <v>0</v>
      </c>
      <c r="U62" s="44">
        <f t="shared" si="31"/>
        <v>0</v>
      </c>
      <c r="V62" s="44">
        <f t="shared" si="31"/>
        <v>0</v>
      </c>
      <c r="W62" s="44">
        <f t="shared" si="31"/>
        <v>0</v>
      </c>
      <c r="X62" s="44">
        <f t="shared" si="31"/>
        <v>0</v>
      </c>
      <c r="Y62" s="44">
        <f t="shared" si="31"/>
        <v>0</v>
      </c>
      <c r="Z62" s="44">
        <f t="shared" si="31"/>
        <v>0</v>
      </c>
      <c r="AA62" s="44">
        <f t="shared" si="31"/>
        <v>0</v>
      </c>
      <c r="AB62" s="44">
        <f t="shared" si="31"/>
        <v>0</v>
      </c>
      <c r="AC62" s="44">
        <f t="shared" si="31"/>
        <v>0</v>
      </c>
      <c r="AD62" s="44">
        <f t="shared" si="31"/>
        <v>0</v>
      </c>
      <c r="AE62" s="44">
        <f t="shared" si="31"/>
        <v>0</v>
      </c>
      <c r="AF62" s="44">
        <f t="shared" si="31"/>
        <v>0</v>
      </c>
      <c r="AG62" s="44">
        <f t="shared" si="31"/>
        <v>0</v>
      </c>
      <c r="AH62" s="44">
        <f t="shared" si="31"/>
        <v>0</v>
      </c>
      <c r="AJ62" s="25">
        <f>IF(R62&lt;W62,0,R62-W62)</f>
        <v>0</v>
      </c>
      <c r="AK62" s="26">
        <f>+R62+S62-T62+U62-V62-W62</f>
        <v>0</v>
      </c>
      <c r="AL62" s="27">
        <f>+S62+U62-T62-V62-W62+R62</f>
        <v>0</v>
      </c>
      <c r="AM62" s="26">
        <f>IF(AB62&gt;Y62,0,AB62-Y62)</f>
        <v>0</v>
      </c>
      <c r="AN62" s="26">
        <f>+AC62+AB62-AA62</f>
        <v>0</v>
      </c>
      <c r="AO62" s="26">
        <f>+AH62+AG62-AF62</f>
        <v>0</v>
      </c>
      <c r="AP62" s="28">
        <f>IF((AC62&gt;AH62),0,AH62-AC62)</f>
        <v>0</v>
      </c>
    </row>
    <row r="63" spans="1:42" ht="26.25">
      <c r="A63" s="36" t="s">
        <v>79</v>
      </c>
      <c r="B63" s="36">
        <v>126</v>
      </c>
      <c r="C63" s="36" t="s">
        <v>154</v>
      </c>
      <c r="D63" s="37" t="s">
        <v>81</v>
      </c>
      <c r="E63" s="83" t="s">
        <v>161</v>
      </c>
      <c r="F63" s="84" t="s">
        <v>141</v>
      </c>
      <c r="G63" s="67" t="s">
        <v>156</v>
      </c>
      <c r="H63" s="67" t="s">
        <v>156</v>
      </c>
      <c r="I63" s="67" t="s">
        <v>156</v>
      </c>
      <c r="J63" s="67" t="s">
        <v>101</v>
      </c>
      <c r="K63" s="67">
        <v>60</v>
      </c>
      <c r="L63" s="32"/>
      <c r="M63" s="67" t="s">
        <v>157</v>
      </c>
      <c r="N63" s="67" t="s">
        <v>121</v>
      </c>
      <c r="O63" s="67" t="s">
        <v>122</v>
      </c>
      <c r="P63" s="67" t="s">
        <v>158</v>
      </c>
      <c r="Q63" s="67" t="s">
        <v>162</v>
      </c>
      <c r="R63" s="43"/>
      <c r="S63" s="43"/>
      <c r="T63" s="43"/>
      <c r="U63" s="43"/>
      <c r="V63" s="43"/>
      <c r="W63" s="44">
        <f>+R63+S63-T63+U63-V63</f>
        <v>0</v>
      </c>
      <c r="X63" s="43"/>
      <c r="Y63" s="43"/>
      <c r="Z63" s="44">
        <f>+X63-Y63</f>
        <v>0</v>
      </c>
      <c r="AA63" s="43"/>
      <c r="AB63" s="43"/>
      <c r="AC63" s="44">
        <f>+AA63-AB63</f>
        <v>0</v>
      </c>
      <c r="AD63" s="43"/>
      <c r="AE63" s="43"/>
      <c r="AF63" s="43"/>
      <c r="AG63" s="43"/>
      <c r="AH63" s="45">
        <f>+AF63-AG63</f>
        <v>0</v>
      </c>
      <c r="AJ63" s="25">
        <f>IF(R63&lt;W63,0,R63-W63)</f>
        <v>0</v>
      </c>
      <c r="AK63" s="26">
        <f>+R63+S63-T63+U63-V63-W63</f>
        <v>0</v>
      </c>
      <c r="AL63" s="27">
        <f>+S63+U63-T63-V63-W63+R63</f>
        <v>0</v>
      </c>
      <c r="AM63" s="26">
        <f>IF(AB63&gt;Y63,0,AB63-Y63)</f>
        <v>0</v>
      </c>
      <c r="AN63" s="26">
        <f>+AC63+AB63-AA63</f>
        <v>0</v>
      </c>
      <c r="AO63" s="26">
        <f>+AH63+AG63-AF63</f>
        <v>0</v>
      </c>
      <c r="AP63" s="28">
        <f>IF((AC63&gt;AH63),0,AH63-AC63)</f>
        <v>0</v>
      </c>
    </row>
    <row r="64" spans="1:42" ht="26.25">
      <c r="A64" s="36" t="s">
        <v>79</v>
      </c>
      <c r="B64" s="36">
        <v>126</v>
      </c>
      <c r="C64" s="36" t="s">
        <v>154</v>
      </c>
      <c r="D64" s="37" t="s">
        <v>81</v>
      </c>
      <c r="E64" s="83" t="s">
        <v>161</v>
      </c>
      <c r="F64" s="84" t="s">
        <v>141</v>
      </c>
      <c r="G64" s="67" t="s">
        <v>156</v>
      </c>
      <c r="H64" s="67" t="s">
        <v>156</v>
      </c>
      <c r="I64" s="67" t="s">
        <v>156</v>
      </c>
      <c r="J64" s="67" t="s">
        <v>101</v>
      </c>
      <c r="K64" s="67">
        <v>63</v>
      </c>
      <c r="L64" s="32"/>
      <c r="M64" s="67" t="s">
        <v>157</v>
      </c>
      <c r="N64" s="67" t="s">
        <v>121</v>
      </c>
      <c r="O64" s="67" t="s">
        <v>122</v>
      </c>
      <c r="P64" s="67" t="s">
        <v>158</v>
      </c>
      <c r="Q64" s="67" t="s">
        <v>162</v>
      </c>
      <c r="R64" s="43"/>
      <c r="S64" s="43"/>
      <c r="T64" s="43"/>
      <c r="U64" s="43"/>
      <c r="V64" s="43"/>
      <c r="W64" s="44">
        <f>+R64+S64-T64+U64-V64</f>
        <v>0</v>
      </c>
      <c r="X64" s="43"/>
      <c r="Y64" s="43"/>
      <c r="Z64" s="44">
        <f>+X64-Y64</f>
        <v>0</v>
      </c>
      <c r="AA64" s="43"/>
      <c r="AB64" s="43"/>
      <c r="AC64" s="44">
        <f>+AA64-AB64</f>
        <v>0</v>
      </c>
      <c r="AD64" s="43"/>
      <c r="AE64" s="43"/>
      <c r="AF64" s="43"/>
      <c r="AG64" s="43"/>
      <c r="AH64" s="45">
        <f>+AF64-AG64</f>
        <v>0</v>
      </c>
      <c r="AJ64" s="25">
        <f>IF(R64&lt;W64,0,R64-W64)</f>
        <v>0</v>
      </c>
      <c r="AK64" s="26">
        <f>+R64+S64-T64+U64-V64-W64</f>
        <v>0</v>
      </c>
      <c r="AL64" s="27">
        <f>+S64+U64-T64-V64-W64+R64</f>
        <v>0</v>
      </c>
      <c r="AM64" s="26">
        <f>IF(AB64&gt;Y64,0,AB64-Y64)</f>
        <v>0</v>
      </c>
      <c r="AN64" s="26">
        <f>+AC64+AB64-AA64</f>
        <v>0</v>
      </c>
      <c r="AO64" s="26">
        <f>+AH64+AG64-AF64</f>
        <v>0</v>
      </c>
      <c r="AP64" s="28">
        <f>IF((AC64&gt;AH64),0,AH64-AC64)</f>
        <v>0</v>
      </c>
    </row>
    <row r="65" spans="1:42" ht="15">
      <c r="A65" s="36"/>
      <c r="B65" s="36"/>
      <c r="C65" s="36"/>
      <c r="D65" s="36"/>
      <c r="E65" s="65"/>
      <c r="F65" s="69"/>
      <c r="G65" s="67"/>
      <c r="H65" s="67"/>
      <c r="I65" s="67"/>
      <c r="J65" s="67"/>
      <c r="K65" s="67"/>
      <c r="L65" s="32"/>
      <c r="M65" s="67"/>
      <c r="N65" s="67"/>
      <c r="O65" s="67"/>
      <c r="P65" s="67"/>
      <c r="Q65" s="67"/>
      <c r="R65" s="33"/>
      <c r="S65" s="33"/>
      <c r="T65" s="33"/>
      <c r="U65" s="33"/>
      <c r="V65" s="33"/>
      <c r="W65" s="44"/>
      <c r="X65" s="33"/>
      <c r="Y65" s="33"/>
      <c r="Z65" s="44"/>
      <c r="AA65" s="33"/>
      <c r="AB65" s="33"/>
      <c r="AC65" s="44"/>
      <c r="AD65" s="33"/>
      <c r="AE65" s="33"/>
      <c r="AF65" s="33"/>
      <c r="AG65" s="33"/>
      <c r="AH65" s="45"/>
      <c r="AJ65" s="25"/>
      <c r="AK65" s="26"/>
      <c r="AL65" s="27"/>
      <c r="AM65" s="26"/>
      <c r="AN65" s="26"/>
      <c r="AO65" s="26"/>
      <c r="AP65" s="28"/>
    </row>
    <row r="66" spans="1:42" s="77" customFormat="1" ht="15">
      <c r="A66" s="49"/>
      <c r="B66" s="50"/>
      <c r="C66" s="49"/>
      <c r="D66" s="51"/>
      <c r="E66" s="74"/>
      <c r="F66" s="58" t="s">
        <v>133</v>
      </c>
      <c r="G66" s="75"/>
      <c r="H66" s="75"/>
      <c r="I66" s="75"/>
      <c r="J66" s="75"/>
      <c r="K66" s="75"/>
      <c r="L66" s="41">
        <v>881957000</v>
      </c>
      <c r="M66" s="76"/>
      <c r="N66" s="76"/>
      <c r="O66" s="76"/>
      <c r="P66" s="76"/>
      <c r="Q66" s="76"/>
      <c r="R66" s="44">
        <f aca="true" t="shared" si="32" ref="R66:AH66">SUM(R67:R67)</f>
        <v>0</v>
      </c>
      <c r="S66" s="44">
        <f t="shared" si="32"/>
        <v>0</v>
      </c>
      <c r="T66" s="44">
        <f t="shared" si="32"/>
        <v>0</v>
      </c>
      <c r="U66" s="44">
        <f t="shared" si="32"/>
        <v>0</v>
      </c>
      <c r="V66" s="44">
        <f t="shared" si="32"/>
        <v>0</v>
      </c>
      <c r="W66" s="44">
        <f t="shared" si="32"/>
        <v>0</v>
      </c>
      <c r="X66" s="44">
        <f t="shared" si="32"/>
        <v>0</v>
      </c>
      <c r="Y66" s="44">
        <f t="shared" si="32"/>
        <v>0</v>
      </c>
      <c r="Z66" s="44">
        <f t="shared" si="32"/>
        <v>0</v>
      </c>
      <c r="AA66" s="44">
        <f t="shared" si="32"/>
        <v>0</v>
      </c>
      <c r="AB66" s="44">
        <f t="shared" si="32"/>
        <v>0</v>
      </c>
      <c r="AC66" s="44">
        <f t="shared" si="32"/>
        <v>0</v>
      </c>
      <c r="AD66" s="44">
        <f t="shared" si="32"/>
        <v>0</v>
      </c>
      <c r="AE66" s="44">
        <f t="shared" si="32"/>
        <v>0</v>
      </c>
      <c r="AF66" s="44">
        <f t="shared" si="32"/>
        <v>0</v>
      </c>
      <c r="AG66" s="44">
        <f t="shared" si="32"/>
        <v>0</v>
      </c>
      <c r="AH66" s="45">
        <f t="shared" si="32"/>
        <v>0</v>
      </c>
      <c r="AJ66" s="25">
        <f>IF(R66&lt;W66,0,R66-W66)</f>
        <v>0</v>
      </c>
      <c r="AK66" s="26">
        <f>+R66+S66-T66+U66-V66-W66</f>
        <v>0</v>
      </c>
      <c r="AL66" s="27">
        <f>+S66+U66-T66-V66-W66+R66</f>
        <v>0</v>
      </c>
      <c r="AM66" s="26">
        <f>IF(AB66&gt;Y66,0,AB66-Y66)</f>
        <v>0</v>
      </c>
      <c r="AN66" s="26">
        <f>+AC66+AB66-AA66</f>
        <v>0</v>
      </c>
      <c r="AO66" s="26">
        <f>+AH66+AG66-AF66</f>
        <v>0</v>
      </c>
      <c r="AP66" s="28">
        <f>IF((AC66&gt;AH66),0,AH66-AC66)</f>
        <v>0</v>
      </c>
    </row>
    <row r="67" spans="1:42" ht="26.25">
      <c r="A67" s="36" t="s">
        <v>79</v>
      </c>
      <c r="B67" s="36">
        <v>126</v>
      </c>
      <c r="C67" s="36" t="s">
        <v>154</v>
      </c>
      <c r="D67" s="37" t="s">
        <v>81</v>
      </c>
      <c r="E67" s="83" t="s">
        <v>163</v>
      </c>
      <c r="F67" s="84" t="s">
        <v>135</v>
      </c>
      <c r="G67" s="67" t="s">
        <v>156</v>
      </c>
      <c r="H67" s="67" t="s">
        <v>156</v>
      </c>
      <c r="I67" s="67" t="s">
        <v>156</v>
      </c>
      <c r="J67" s="67" t="s">
        <v>101</v>
      </c>
      <c r="K67" s="67">
        <v>63</v>
      </c>
      <c r="L67" s="32"/>
      <c r="M67" s="67" t="s">
        <v>157</v>
      </c>
      <c r="N67" s="67" t="s">
        <v>121</v>
      </c>
      <c r="O67" s="67" t="s">
        <v>122</v>
      </c>
      <c r="P67" s="67" t="s">
        <v>158</v>
      </c>
      <c r="Q67" s="67" t="s">
        <v>106</v>
      </c>
      <c r="R67" s="43"/>
      <c r="S67" s="43"/>
      <c r="T67" s="43"/>
      <c r="U67" s="43"/>
      <c r="V67" s="43"/>
      <c r="W67" s="44">
        <f>+R67+S67-T67+U67-V67</f>
        <v>0</v>
      </c>
      <c r="X67" s="43"/>
      <c r="Y67" s="43"/>
      <c r="Z67" s="85">
        <f>+X67-Y67</f>
        <v>0</v>
      </c>
      <c r="AA67" s="43"/>
      <c r="AB67" s="43"/>
      <c r="AC67" s="44">
        <f>+AA67-AB67</f>
        <v>0</v>
      </c>
      <c r="AD67" s="43"/>
      <c r="AE67" s="43"/>
      <c r="AF67" s="43"/>
      <c r="AG67" s="43"/>
      <c r="AH67" s="45">
        <f>+AF67-AG67</f>
        <v>0</v>
      </c>
      <c r="AJ67" s="25">
        <f>IF(R67&lt;W67,0,R67-W67)</f>
        <v>0</v>
      </c>
      <c r="AK67" s="26">
        <f>+R67+S67-T67+U67-V67-W67</f>
        <v>0</v>
      </c>
      <c r="AL67" s="27">
        <f>+S67+U67-T67-V67-W67+R67</f>
        <v>0</v>
      </c>
      <c r="AM67" s="26">
        <f>IF(AB67&gt;Y67,0,AB67-Y67)</f>
        <v>0</v>
      </c>
      <c r="AN67" s="26">
        <f>+AC67+AB67-AA67</f>
        <v>0</v>
      </c>
      <c r="AO67" s="26">
        <f>+AH67+AG67-AF67</f>
        <v>0</v>
      </c>
      <c r="AP67" s="28">
        <f>IF((AC67&gt;AH67),0,AH67-AC67)</f>
        <v>0</v>
      </c>
    </row>
    <row r="68" spans="5:42" ht="15">
      <c r="E68" s="86"/>
      <c r="F68" s="50"/>
      <c r="G68" s="70"/>
      <c r="H68" s="70"/>
      <c r="I68" s="70"/>
      <c r="J68" s="70"/>
      <c r="K68" s="70"/>
      <c r="L68" s="32"/>
      <c r="M68" s="87"/>
      <c r="N68" s="87"/>
      <c r="O68" s="87"/>
      <c r="P68" s="87"/>
      <c r="Q68" s="87"/>
      <c r="R68" s="33"/>
      <c r="S68" s="33"/>
      <c r="T68" s="33"/>
      <c r="U68" s="33"/>
      <c r="V68" s="33"/>
      <c r="W68" s="44"/>
      <c r="X68" s="33"/>
      <c r="Y68" s="33"/>
      <c r="Z68" s="33"/>
      <c r="AA68" s="33"/>
      <c r="AB68" s="33"/>
      <c r="AC68" s="33"/>
      <c r="AD68" s="43"/>
      <c r="AE68" s="43"/>
      <c r="AF68" s="43"/>
      <c r="AG68" s="33"/>
      <c r="AH68" s="34"/>
      <c r="AJ68" s="26"/>
      <c r="AK68" s="26"/>
      <c r="AL68" s="26"/>
      <c r="AM68" s="26"/>
      <c r="AN68" s="26"/>
      <c r="AO68" s="26"/>
      <c r="AP68" s="35"/>
    </row>
    <row r="69" spans="5:42" ht="15">
      <c r="E69" s="21"/>
      <c r="F69" s="22" t="s">
        <v>164</v>
      </c>
      <c r="G69" s="22"/>
      <c r="H69" s="22"/>
      <c r="I69" s="22"/>
      <c r="J69" s="22"/>
      <c r="K69" s="22"/>
      <c r="L69" s="23">
        <f>+L52</f>
        <v>1501488810</v>
      </c>
      <c r="M69" s="22"/>
      <c r="N69" s="22"/>
      <c r="O69" s="22"/>
      <c r="P69" s="22"/>
      <c r="Q69" s="22"/>
      <c r="R69" s="23">
        <f aca="true" t="shared" si="33" ref="R69:AH69">+R52</f>
        <v>0</v>
      </c>
      <c r="S69" s="23">
        <f t="shared" si="33"/>
        <v>0</v>
      </c>
      <c r="T69" s="23">
        <f t="shared" si="33"/>
        <v>0</v>
      </c>
      <c r="U69" s="23">
        <f t="shared" si="33"/>
        <v>0</v>
      </c>
      <c r="V69" s="23">
        <f t="shared" si="33"/>
        <v>0</v>
      </c>
      <c r="W69" s="23">
        <f t="shared" si="33"/>
        <v>0</v>
      </c>
      <c r="X69" s="23">
        <f t="shared" si="33"/>
        <v>0</v>
      </c>
      <c r="Y69" s="23">
        <f t="shared" si="33"/>
        <v>0</v>
      </c>
      <c r="Z69" s="23">
        <f t="shared" si="33"/>
        <v>0</v>
      </c>
      <c r="AA69" s="23">
        <f t="shared" si="33"/>
        <v>0</v>
      </c>
      <c r="AB69" s="23">
        <f t="shared" si="33"/>
        <v>0</v>
      </c>
      <c r="AC69" s="23">
        <f t="shared" si="33"/>
        <v>0</v>
      </c>
      <c r="AD69" s="23">
        <f t="shared" si="33"/>
        <v>0</v>
      </c>
      <c r="AE69" s="23">
        <f t="shared" si="33"/>
        <v>0</v>
      </c>
      <c r="AF69" s="23">
        <f t="shared" si="33"/>
        <v>0</v>
      </c>
      <c r="AG69" s="23">
        <f t="shared" si="33"/>
        <v>0</v>
      </c>
      <c r="AH69" s="24">
        <f t="shared" si="33"/>
        <v>0</v>
      </c>
      <c r="AJ69" s="25">
        <f>IF(R69&lt;W69,0,R69-W69)</f>
        <v>0</v>
      </c>
      <c r="AK69" s="26">
        <f>+R69+S69-T69+U69-V69-W69</f>
        <v>0</v>
      </c>
      <c r="AL69" s="27">
        <f>+S69+U69-T69-V69-W69+R69</f>
        <v>0</v>
      </c>
      <c r="AM69" s="26">
        <f>IF(AB69&gt;Y69,0,AB69-Y69)</f>
        <v>0</v>
      </c>
      <c r="AN69" s="26">
        <f>+AC69+AB69-AA69</f>
        <v>0</v>
      </c>
      <c r="AO69" s="26">
        <f>+AH69+AG69-AF69</f>
        <v>0</v>
      </c>
      <c r="AP69" s="28">
        <f>IF((AC69&gt;AH69),0,AH69-AC69)</f>
        <v>0</v>
      </c>
    </row>
    <row r="70" spans="5:42" ht="15">
      <c r="E70" t="s">
        <v>165</v>
      </c>
      <c r="L70" s="88"/>
      <c r="R70" s="88"/>
      <c r="S70" s="88"/>
      <c r="T70" s="88"/>
      <c r="U70" s="88"/>
      <c r="V70" s="88"/>
      <c r="W70" s="88"/>
      <c r="X70" s="88"/>
      <c r="Y70" s="88"/>
      <c r="Z70" s="88"/>
      <c r="AA70" s="88"/>
      <c r="AB70" s="88"/>
      <c r="AC70" s="88"/>
      <c r="AD70" s="88"/>
      <c r="AE70" s="88"/>
      <c r="AF70" s="88"/>
      <c r="AG70" s="88"/>
      <c r="AH70" s="88"/>
      <c r="AJ70" s="88"/>
      <c r="AK70" s="88"/>
      <c r="AL70" s="88"/>
      <c r="AM70" s="88"/>
      <c r="AN70" s="88"/>
      <c r="AO70" s="88"/>
      <c r="AP70" s="88"/>
    </row>
    <row r="71" spans="5:22" ht="15">
      <c r="E71" s="89"/>
      <c r="F71" s="89"/>
      <c r="G71" s="89"/>
      <c r="H71" s="89"/>
      <c r="I71" s="89"/>
      <c r="J71" s="89"/>
      <c r="K71" s="89"/>
      <c r="L71" s="89"/>
      <c r="U71" s="95"/>
      <c r="V71" s="95"/>
    </row>
    <row r="72" spans="5:12" ht="15">
      <c r="E72" s="89"/>
      <c r="F72" s="89"/>
      <c r="G72" s="89"/>
      <c r="H72" s="89"/>
      <c r="I72" s="89"/>
      <c r="J72" s="89"/>
      <c r="K72" s="89"/>
      <c r="L72" s="89"/>
    </row>
    <row r="73" spans="5:34" ht="15">
      <c r="E73" s="89"/>
      <c r="F73" s="89"/>
      <c r="G73" s="89"/>
      <c r="H73" s="89"/>
      <c r="I73" s="89"/>
      <c r="J73" s="89"/>
      <c r="K73" s="89"/>
      <c r="L73" s="89"/>
      <c r="AH73">
        <v>4466179262</v>
      </c>
    </row>
    <row r="74" spans="5:34" ht="15">
      <c r="E74" s="89"/>
      <c r="F74" s="89"/>
      <c r="G74" s="89"/>
      <c r="H74" s="89"/>
      <c r="I74" s="89"/>
      <c r="J74" s="89"/>
      <c r="K74" s="89"/>
      <c r="L74" s="89"/>
      <c r="AH74" s="88">
        <f>+AH69-AH73</f>
        <v>-4466179262</v>
      </c>
    </row>
    <row r="75" spans="1:12" s="77" customFormat="1" ht="15">
      <c r="A75"/>
      <c r="B75"/>
      <c r="C75"/>
      <c r="D75"/>
      <c r="E75" s="90" t="s">
        <v>166</v>
      </c>
      <c r="F75" s="91"/>
      <c r="G75" s="90"/>
      <c r="H75" s="90"/>
      <c r="I75" s="90"/>
      <c r="J75" s="90"/>
      <c r="K75" s="90"/>
      <c r="L75" s="90"/>
    </row>
    <row r="76" spans="1:12" s="77" customFormat="1" ht="30">
      <c r="A76"/>
      <c r="B76"/>
      <c r="C76"/>
      <c r="D76"/>
      <c r="E76" s="92" t="s">
        <v>167</v>
      </c>
      <c r="F76" s="91"/>
      <c r="G76" s="90"/>
      <c r="H76" s="90"/>
      <c r="I76" s="90"/>
      <c r="J76" s="90"/>
      <c r="K76" s="90"/>
      <c r="L76" s="90"/>
    </row>
    <row r="77" spans="5:12" ht="15">
      <c r="E77" s="89"/>
      <c r="F77" s="89"/>
      <c r="G77" s="89"/>
      <c r="H77" s="89"/>
      <c r="I77" s="89"/>
      <c r="J77" s="89"/>
      <c r="K77" s="89"/>
      <c r="L77" s="89"/>
    </row>
    <row r="78" spans="5:12" ht="15">
      <c r="E78" s="89"/>
      <c r="F78" s="89"/>
      <c r="G78" s="89"/>
      <c r="H78" s="89"/>
      <c r="I78" s="89"/>
      <c r="J78" s="89"/>
      <c r="K78" s="89"/>
      <c r="L78" s="89"/>
    </row>
    <row r="79" ht="15">
      <c r="E79" s="93" t="s">
        <v>168</v>
      </c>
    </row>
    <row r="80" ht="15">
      <c r="E80" t="s">
        <v>169</v>
      </c>
    </row>
    <row r="81" ht="15">
      <c r="E81" t="s">
        <v>170</v>
      </c>
    </row>
    <row r="82" ht="15">
      <c r="E82" t="s">
        <v>171</v>
      </c>
    </row>
    <row r="83" ht="15">
      <c r="E83" t="s">
        <v>172</v>
      </c>
    </row>
    <row r="84" ht="15">
      <c r="E84" t="s">
        <v>173</v>
      </c>
    </row>
    <row r="85" ht="15">
      <c r="E85" t="s">
        <v>174</v>
      </c>
    </row>
    <row r="86" ht="15">
      <c r="E86" t="s">
        <v>175</v>
      </c>
    </row>
    <row r="87" ht="15">
      <c r="E87" s="77" t="s">
        <v>176</v>
      </c>
    </row>
    <row r="88" ht="15">
      <c r="E88" t="s">
        <v>177</v>
      </c>
    </row>
    <row r="89" ht="15">
      <c r="E89" t="s">
        <v>178</v>
      </c>
    </row>
    <row r="90" ht="15">
      <c r="E90" t="s">
        <v>179</v>
      </c>
    </row>
    <row r="91" ht="15">
      <c r="E91" t="s">
        <v>180</v>
      </c>
    </row>
    <row r="92" ht="15">
      <c r="E92" t="s">
        <v>181</v>
      </c>
    </row>
    <row r="93" ht="15">
      <c r="E93" t="s">
        <v>182</v>
      </c>
    </row>
    <row r="94" ht="15">
      <c r="E94" t="s">
        <v>183</v>
      </c>
    </row>
    <row r="95" ht="15">
      <c r="E95" t="s">
        <v>184</v>
      </c>
    </row>
    <row r="96" ht="15">
      <c r="E96" t="s">
        <v>185</v>
      </c>
    </row>
    <row r="97" ht="15">
      <c r="E97" t="s">
        <v>186</v>
      </c>
    </row>
    <row r="98" ht="15">
      <c r="E98" t="s">
        <v>187</v>
      </c>
    </row>
    <row r="99" ht="15">
      <c r="E99" t="s">
        <v>188</v>
      </c>
    </row>
    <row r="100" ht="15">
      <c r="E100" t="s">
        <v>189</v>
      </c>
    </row>
    <row r="101" ht="15">
      <c r="E101" s="77" t="s">
        <v>190</v>
      </c>
    </row>
    <row r="102" ht="15">
      <c r="E102" t="s">
        <v>191</v>
      </c>
    </row>
    <row r="103" ht="15">
      <c r="E103" t="s">
        <v>192</v>
      </c>
    </row>
    <row r="104" ht="15">
      <c r="E104" s="77" t="s">
        <v>193</v>
      </c>
    </row>
    <row r="105" ht="15">
      <c r="E105" t="s">
        <v>194</v>
      </c>
    </row>
    <row r="106" ht="15">
      <c r="E106" t="s">
        <v>195</v>
      </c>
    </row>
    <row r="107" ht="15">
      <c r="E107" t="s">
        <v>196</v>
      </c>
    </row>
    <row r="108" ht="15">
      <c r="E108" t="s">
        <v>197</v>
      </c>
    </row>
    <row r="109" ht="15">
      <c r="E109" s="77" t="s">
        <v>198</v>
      </c>
    </row>
    <row r="110" ht="15">
      <c r="E110" t="s">
        <v>199</v>
      </c>
    </row>
    <row r="111" ht="21" customHeight="1">
      <c r="E111" t="s">
        <v>200</v>
      </c>
    </row>
    <row r="112" ht="15">
      <c r="E112" s="94" t="s">
        <v>201</v>
      </c>
    </row>
  </sheetData>
  <sheetProtection password="CADA" sheet="1" formatColumns="0"/>
  <autoFilter ref="A7:AP71"/>
  <mergeCells count="1">
    <mergeCell ref="U71:V71"/>
  </mergeCells>
  <conditionalFormatting sqref="R37 R20 R42">
    <cfRule type="expression" priority="27" dxfId="1" stopIfTrue="1">
      <formula>R20&lt;#REF!</formula>
    </cfRule>
    <cfRule type="expression" priority="28" dxfId="0" stopIfTrue="1">
      <formula>R20&gt;#REF!</formula>
    </cfRule>
  </conditionalFormatting>
  <conditionalFormatting sqref="R9">
    <cfRule type="expression" priority="24" dxfId="22" stopIfTrue="1">
      <formula>$R$9=0</formula>
    </cfRule>
    <cfRule type="expression" priority="25" dxfId="0" stopIfTrue="1">
      <formula>$R$9&gt;$L$9</formula>
    </cfRule>
    <cfRule type="expression" priority="26" dxfId="1" stopIfTrue="1">
      <formula>$R$9&lt;$L$9</formula>
    </cfRule>
  </conditionalFormatting>
  <conditionalFormatting sqref="R18">
    <cfRule type="expression" priority="21" dxfId="22" stopIfTrue="1">
      <formula>$R$18=0</formula>
    </cfRule>
    <cfRule type="expression" priority="22" dxfId="0" stopIfTrue="1">
      <formula>$R$18&gt;$L$18</formula>
    </cfRule>
    <cfRule type="expression" priority="23" dxfId="1" stopIfTrue="1">
      <formula>$R$18&lt;$L$18</formula>
    </cfRule>
  </conditionalFormatting>
  <conditionalFormatting sqref="U71:V71">
    <cfRule type="expression" priority="20" dxfId="0" stopIfTrue="1">
      <formula>$U$69&lt;&gt;$V$69</formula>
    </cfRule>
  </conditionalFormatting>
  <conditionalFormatting sqref="R37 R20 R42">
    <cfRule type="expression" priority="18" dxfId="1" stopIfTrue="1">
      <formula>R20&lt;#REF!</formula>
    </cfRule>
    <cfRule type="expression" priority="19" dxfId="0" stopIfTrue="1">
      <formula>R20&gt;#REF!</formula>
    </cfRule>
  </conditionalFormatting>
  <conditionalFormatting sqref="U71:V71">
    <cfRule type="expression" priority="17" dxfId="0" stopIfTrue="1">
      <formula>$U$69&lt;&gt;$V$69</formula>
    </cfRule>
  </conditionalFormatting>
  <conditionalFormatting sqref="U71:V71">
    <cfRule type="expression" priority="16" dxfId="0" stopIfTrue="1">
      <formula>$U$69&lt;&gt;$V$69</formula>
    </cfRule>
  </conditionalFormatting>
  <conditionalFormatting sqref="R54">
    <cfRule type="expression" priority="13" dxfId="2" stopIfTrue="1">
      <formula>$R$54=0</formula>
    </cfRule>
    <cfRule type="expression" priority="14" dxfId="1" stopIfTrue="1">
      <formula>$R$54&lt;$L$54</formula>
    </cfRule>
    <cfRule type="expression" priority="15" dxfId="0" stopIfTrue="1">
      <formula>$R$54&gt;$L$54</formula>
    </cfRule>
  </conditionalFormatting>
  <conditionalFormatting sqref="R59">
    <cfRule type="expression" priority="10" dxfId="2" stopIfTrue="1">
      <formula>$R$59=0</formula>
    </cfRule>
    <cfRule type="expression" priority="11" dxfId="1" stopIfTrue="1">
      <formula>$R$59&lt;$L$59</formula>
    </cfRule>
    <cfRule type="expression" priority="12" dxfId="0" stopIfTrue="1">
      <formula>$R$59&gt;$L$59</formula>
    </cfRule>
  </conditionalFormatting>
  <conditionalFormatting sqref="R62">
    <cfRule type="expression" priority="7" dxfId="2" stopIfTrue="1">
      <formula>$R$62=0</formula>
    </cfRule>
    <cfRule type="expression" priority="8" dxfId="1" stopIfTrue="1">
      <formula>$R$62&lt;$L$62</formula>
    </cfRule>
    <cfRule type="expression" priority="9" dxfId="0" stopIfTrue="1">
      <formula>$R$62&gt;$L$62</formula>
    </cfRule>
  </conditionalFormatting>
  <conditionalFormatting sqref="S59:AH59">
    <cfRule type="expression" priority="4" dxfId="2" stopIfTrue="1">
      <formula>$R$59=0</formula>
    </cfRule>
    <cfRule type="expression" priority="5" dxfId="1" stopIfTrue="1">
      <formula>$R$59&lt;$L$59</formula>
    </cfRule>
    <cfRule type="expression" priority="6" dxfId="0" stopIfTrue="1">
      <formula>$R$59&gt;$L$59</formula>
    </cfRule>
  </conditionalFormatting>
  <conditionalFormatting sqref="S62:AH62">
    <cfRule type="expression" priority="1" dxfId="2" stopIfTrue="1">
      <formula>$R$62=0</formula>
    </cfRule>
    <cfRule type="expression" priority="2" dxfId="1" stopIfTrue="1">
      <formula>$R$62&lt;$L$62</formula>
    </cfRule>
    <cfRule type="expression" priority="3" dxfId="0" stopIfTrue="1">
      <formula>$R$62&gt;$L$62</formula>
    </cfRule>
  </conditionalFormatting>
  <printOptions/>
  <pageMargins left="0.2362204724409449" right="0.03937007874015748" top="0.8267716535433072" bottom="0.9" header="0.31496062992125984" footer="0.15748031496062992"/>
  <pageSetup horizontalDpi="600" verticalDpi="600" orientation="landscape" paperSize="123"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pramirez</dc:creator>
  <cp:keywords/>
  <dc:description/>
  <cp:lastModifiedBy>Jeanet Constanza Saenz Gonzalez</cp:lastModifiedBy>
  <dcterms:created xsi:type="dcterms:W3CDTF">2012-04-12T12:41:51Z</dcterms:created>
  <dcterms:modified xsi:type="dcterms:W3CDTF">2013-12-02T16:05:52Z</dcterms:modified>
  <cp:category/>
  <cp:version/>
  <cp:contentType/>
  <cp:contentStatus/>
</cp:coreProperties>
</file>