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95" windowHeight="10740" activeTab="0"/>
  </bookViews>
  <sheets>
    <sheet name="F 113" sheetId="1" r:id="rId1"/>
  </sheets>
  <externalReferences>
    <externalReference r:id="rId4"/>
  </externalReferences>
  <definedNames>
    <definedName name="_xlnm._FilterDatabase" localSheetId="0" hidden="1">'F 113'!$A$7:$AP$26</definedName>
    <definedName name="A">#REF!</definedName>
    <definedName name="Entidades">#REF!</definedName>
    <definedName name="Z_0657745B_FA29_48CE_AF50_C3DD89E2C6A4_.wvu.Cols" localSheetId="0" hidden="1">'F 113'!$A:$D,'F 113'!$M:$Q</definedName>
    <definedName name="Z_0657745B_FA29_48CE_AF50_C3DD89E2C6A4_.wvu.FilterData" localSheetId="0" hidden="1">'F 113'!$A$7:$AP$26</definedName>
    <definedName name="Z_0657745B_FA29_48CE_AF50_C3DD89E2C6A4_.wvu.Rows" localSheetId="0" hidden="1">'F 113'!$44:$48</definedName>
    <definedName name="Z_B0BEB036_952F_434C_9024_D7D8F419490B_.wvu.Rows" localSheetId="0" hidden="1">'F 113'!#REF!,'F 113'!#REF!,'F 113'!#REF!</definedName>
  </definedNames>
  <calcPr fullCalcOnLoad="1"/>
</workbook>
</file>

<file path=xl/sharedStrings.xml><?xml version="1.0" encoding="utf-8"?>
<sst xmlns="http://schemas.openxmlformats.org/spreadsheetml/2006/main" count="219" uniqueCount="151">
  <si>
    <t xml:space="preserve">ENTIDAD: </t>
  </si>
  <si>
    <t>113  SECRETARÍA DISTRITAL DE MOVILIDAD</t>
  </si>
  <si>
    <t>VIGENCIA:</t>
  </si>
  <si>
    <t>EJECUCIÓN:</t>
  </si>
  <si>
    <t xml:space="preserve">ACUMULADA A 31 DE MARZO DE 2012  (VIGENCIAS FUTURAS INCORPORADAS EN LA VIGENCIA 2012) </t>
  </si>
  <si>
    <t>CUADRE</t>
  </si>
  <si>
    <t>Homologo Contraloría General de la República para el CHIP</t>
  </si>
  <si>
    <t>$ Corrientes</t>
  </si>
  <si>
    <t>GR</t>
  </si>
  <si>
    <t>ENT</t>
  </si>
  <si>
    <t>T G</t>
  </si>
  <si>
    <t>R TRANSF</t>
  </si>
  <si>
    <t>Rubro Presupuestal</t>
  </si>
  <si>
    <t>Descripción Rubro</t>
  </si>
  <si>
    <t>Tipo de Gasto</t>
  </si>
  <si>
    <t>Componente de Gasto</t>
  </si>
  <si>
    <t>Concepto de Gasto</t>
  </si>
  <si>
    <t>Código Fuente</t>
  </si>
  <si>
    <t>Detalle Fuente</t>
  </si>
  <si>
    <t>Vigencia Futura para 2012</t>
  </si>
  <si>
    <t>Código Cta. CGR</t>
  </si>
  <si>
    <t>Cód. Reg.  CGR</t>
  </si>
  <si>
    <t>Cód. OEI CGR</t>
  </si>
  <si>
    <t>Cód. Destinación CGR</t>
  </si>
  <si>
    <t>Cód. Finalidad CGR</t>
  </si>
  <si>
    <t>Apropiación Inicial</t>
  </si>
  <si>
    <t>Adiciones</t>
  </si>
  <si>
    <t>Reducciones</t>
  </si>
  <si>
    <t>Créditos</t>
  </si>
  <si>
    <t>Contracréditos</t>
  </si>
  <si>
    <t>Apropiación Disponible</t>
  </si>
  <si>
    <t>CDP</t>
  </si>
  <si>
    <t>Reversión CDP</t>
  </si>
  <si>
    <t>CDP
Netos</t>
  </si>
  <si>
    <t>Compromisos</t>
  </si>
  <si>
    <t>Reversión de Compromisos</t>
  </si>
  <si>
    <t>Compromisos
Netos</t>
  </si>
  <si>
    <t>Giros</t>
  </si>
  <si>
    <t>Reversión de Giros</t>
  </si>
  <si>
    <t>Pagos</t>
  </si>
  <si>
    <t>Anulación de Pagos</t>
  </si>
  <si>
    <t>Pagos Netos</t>
  </si>
  <si>
    <t>PRUEBA V.F. 
V.F. - PPTO DISP</t>
  </si>
  <si>
    <t>PRUEBA DISPONIBLE</t>
  </si>
  <si>
    <t>PRUEBA</t>
  </si>
  <si>
    <t>PRUEBA CDP</t>
  </si>
  <si>
    <t>PRUEBA COMPROMISOS</t>
  </si>
  <si>
    <t>PRUEBA PAGOS</t>
  </si>
  <si>
    <t>PRUEBA 
PAGOS VS COMPROMISOS</t>
  </si>
  <si>
    <t>(1)</t>
  </si>
  <si>
    <t>(2)</t>
  </si>
  <si>
    <t>(3)</t>
  </si>
  <si>
    <t>(4)</t>
  </si>
  <si>
    <t>(5)</t>
  </si>
  <si>
    <t>(6)</t>
  </si>
  <si>
    <t>(7)</t>
  </si>
  <si>
    <t>(8)</t>
  </si>
  <si>
    <t>(9)</t>
  </si>
  <si>
    <t>(10)</t>
  </si>
  <si>
    <t>(11)</t>
  </si>
  <si>
    <t>(12)</t>
  </si>
  <si>
    <t>(13)</t>
  </si>
  <si>
    <t>(14)</t>
  </si>
  <si>
    <t>(15)</t>
  </si>
  <si>
    <t>(16)</t>
  </si>
  <si>
    <t>(17)</t>
  </si>
  <si>
    <t>(18)</t>
  </si>
  <si>
    <r>
      <rPr>
        <sz val="11"/>
        <color theme="1"/>
        <rFont val="Calibri"/>
        <family val="2"/>
      </rPr>
      <t>(19)</t>
    </r>
    <r>
      <rPr>
        <sz val="8"/>
        <color indexed="8"/>
        <rFont val="Calibri"/>
        <family val="2"/>
      </rPr>
      <t>=(14)-(15)+(16)-(17)+(18)</t>
    </r>
  </si>
  <si>
    <t>(20)</t>
  </si>
  <si>
    <t>(21)</t>
  </si>
  <si>
    <t>(22= 20-21)</t>
  </si>
  <si>
    <t>(23)</t>
  </si>
  <si>
    <t>(24)</t>
  </si>
  <si>
    <t>(25= 23-24)</t>
  </si>
  <si>
    <t>(26)</t>
  </si>
  <si>
    <t>(27)</t>
  </si>
  <si>
    <t>(28)</t>
  </si>
  <si>
    <t>(29)</t>
  </si>
  <si>
    <t>(30= 28-29)</t>
  </si>
  <si>
    <t>V. F. INVERSIÓN DIRECTA</t>
  </si>
  <si>
    <t>TOTAL PROYECTO 0348</t>
  </si>
  <si>
    <t>AC</t>
  </si>
  <si>
    <t>I</t>
  </si>
  <si>
    <t>NA</t>
  </si>
  <si>
    <t>3-3-1-13-06-43-0348</t>
  </si>
  <si>
    <t>Fortalecimiento a los servicios concesionados</t>
  </si>
  <si>
    <t>01</t>
  </si>
  <si>
    <t>02</t>
  </si>
  <si>
    <t>0027</t>
  </si>
  <si>
    <t>11</t>
  </si>
  <si>
    <t>005</t>
  </si>
  <si>
    <t>0155</t>
  </si>
  <si>
    <t>2.3.02.01.01.98</t>
  </si>
  <si>
    <t>043</t>
  </si>
  <si>
    <t>7045198</t>
  </si>
  <si>
    <t>03</t>
  </si>
  <si>
    <t>04</t>
  </si>
  <si>
    <t>0281</t>
  </si>
  <si>
    <t>2.3.03.03.01.03</t>
  </si>
  <si>
    <t>067</t>
  </si>
  <si>
    <t>05</t>
  </si>
  <si>
    <t>0113</t>
  </si>
  <si>
    <t>2.3.05.02.98</t>
  </si>
  <si>
    <t>0114</t>
  </si>
  <si>
    <t>V. F. RESERVAS DE INVERSIÓN</t>
  </si>
  <si>
    <t>RI</t>
  </si>
  <si>
    <t>3-3-7-13-06-43-0348</t>
  </si>
  <si>
    <t>0</t>
  </si>
  <si>
    <t>2.3.95</t>
  </si>
  <si>
    <t>042</t>
  </si>
  <si>
    <t>099</t>
  </si>
  <si>
    <t>70111</t>
  </si>
  <si>
    <t>069</t>
  </si>
  <si>
    <t xml:space="preserve">TOTAL VIGENCIA FUTURAS </t>
  </si>
  <si>
    <r>
      <rPr>
        <b/>
        <sz val="11"/>
        <color indexed="8"/>
        <rFont val="Calibri"/>
        <family val="2"/>
      </rPr>
      <t>Nota:</t>
    </r>
    <r>
      <rPr>
        <sz val="11"/>
        <color theme="1"/>
        <rFont val="Calibri"/>
        <family val="2"/>
      </rPr>
      <t xml:space="preserve"> En la Inversión solamente se deben diligenciar los valores de la ejecución que coincidan con las columnas: rubro presupuestal(1), tipo de gasto(3), componente de gasto(4), concepto de gasto(5) y fuente de financiación(7); que corresponda a la Vigencia Futura.</t>
    </r>
  </si>
  <si>
    <t>Firma:</t>
  </si>
  <si>
    <t>Nombre Responsable de Presupuesto:</t>
  </si>
  <si>
    <t>DESCRIPCIÓN DE LAS COLUMNAS</t>
  </si>
  <si>
    <r>
      <rPr>
        <b/>
        <sz val="11"/>
        <color indexed="8"/>
        <rFont val="Calibri"/>
        <family val="2"/>
      </rPr>
      <t>(1) Rubro Presupuestal:</t>
    </r>
    <r>
      <rPr>
        <sz val="11"/>
        <color theme="1"/>
        <rFont val="Calibri"/>
        <family val="2"/>
      </rPr>
      <t xml:space="preserve"> Código presupuestal correspondiente al Plan de Cuentas del Distrito Capital.</t>
    </r>
  </si>
  <si>
    <r>
      <rPr>
        <b/>
        <sz val="11"/>
        <color indexed="8"/>
        <rFont val="Calibri"/>
        <family val="2"/>
      </rPr>
      <t xml:space="preserve">(2) Descripción Rubro: </t>
    </r>
    <r>
      <rPr>
        <sz val="11"/>
        <color theme="1"/>
        <rFont val="Calibri"/>
        <family val="2"/>
      </rPr>
      <t>Nombre de cada uno de los rubros de gastos e inversiones, asociado al rubro presupuestal.</t>
    </r>
  </si>
  <si>
    <r>
      <rPr>
        <b/>
        <sz val="11"/>
        <color indexed="8"/>
        <rFont val="Calibri"/>
        <family val="2"/>
      </rPr>
      <t xml:space="preserve">(3) Tipo de Gasto: </t>
    </r>
    <r>
      <rPr>
        <sz val="11"/>
        <color theme="1"/>
        <rFont val="Calibri"/>
        <family val="2"/>
      </rPr>
      <t xml:space="preserve">Aplica solamente para inversión y hace referencia al tipo de acción que realizan las entidades </t>
    </r>
    <r>
      <rPr>
        <sz val="11"/>
        <color indexed="10"/>
        <rFont val="Calibri"/>
        <family val="2"/>
      </rPr>
      <t>(código especificado en PREDIS no se debe cambiar)</t>
    </r>
  </si>
  <si>
    <r>
      <rPr>
        <b/>
        <sz val="11"/>
        <color indexed="8"/>
        <rFont val="Calibri"/>
        <family val="2"/>
      </rPr>
      <t>(4) Componente de Gasto:</t>
    </r>
    <r>
      <rPr>
        <sz val="11"/>
        <color theme="1"/>
        <rFont val="Calibri"/>
        <family val="2"/>
      </rPr>
      <t xml:space="preserve"> Aplica solamente para inversión e indican la acción específica </t>
    </r>
    <r>
      <rPr>
        <sz val="11"/>
        <color indexed="10"/>
        <rFont val="Calibri"/>
        <family val="2"/>
      </rPr>
      <t>(código especificado en PREDIS no se debe cambiar)</t>
    </r>
  </si>
  <si>
    <r>
      <rPr>
        <b/>
        <sz val="11"/>
        <color indexed="8"/>
        <rFont val="Calibri"/>
        <family val="2"/>
      </rPr>
      <t xml:space="preserve">(5) Concepto de Gasto: </t>
    </r>
    <r>
      <rPr>
        <sz val="11"/>
        <color theme="1"/>
        <rFont val="Calibri"/>
        <family val="2"/>
      </rPr>
      <t xml:space="preserve">Aplica solamente para inversión e indican las actividades propias del proyecto consistentes con su misión </t>
    </r>
    <r>
      <rPr>
        <sz val="11"/>
        <color indexed="10"/>
        <rFont val="Calibri"/>
        <family val="2"/>
      </rPr>
      <t>(código especificado en PREDIS no se debe cambiar)</t>
    </r>
  </si>
  <si>
    <r>
      <rPr>
        <b/>
        <sz val="11"/>
        <color indexed="8"/>
        <rFont val="Calibri"/>
        <family val="2"/>
      </rPr>
      <t>(6) Código Fuente:</t>
    </r>
    <r>
      <rPr>
        <sz val="11"/>
        <color theme="1"/>
        <rFont val="Calibri"/>
        <family val="2"/>
      </rPr>
      <t xml:space="preserve"> Código clasificatorio de las fuentes de financiación según corresponda, Recursos Distrito, Transferencias Nación o Recursos Administrados </t>
    </r>
    <r>
      <rPr>
        <sz val="11"/>
        <color indexed="10"/>
        <rFont val="Calibri"/>
        <family val="2"/>
      </rPr>
      <t>(código especificado en PREDIS no se debe cambiar)</t>
    </r>
  </si>
  <si>
    <r>
      <rPr>
        <b/>
        <sz val="11"/>
        <color indexed="8"/>
        <rFont val="Calibri"/>
        <family val="2"/>
      </rPr>
      <t xml:space="preserve">(7) Detalle Fuente: </t>
    </r>
    <r>
      <rPr>
        <sz val="11"/>
        <color theme="1"/>
        <rFont val="Calibri"/>
        <family val="2"/>
      </rPr>
      <t xml:space="preserve">Código de la fuente de financiación específica de cada rubro presupuestal </t>
    </r>
    <r>
      <rPr>
        <sz val="11"/>
        <color indexed="10"/>
        <rFont val="Calibri"/>
        <family val="2"/>
      </rPr>
      <t>(código especificado en PREDIS no se debe cambiar)</t>
    </r>
  </si>
  <si>
    <r>
      <t xml:space="preserve">(8) Vigencia Futura para el 2012 </t>
    </r>
    <r>
      <rPr>
        <sz val="11"/>
        <color indexed="10"/>
        <rFont val="Calibri"/>
        <family val="2"/>
      </rPr>
      <t>(Información suministrada por la Entidad a 31 de Diciembre de 2011</t>
    </r>
    <r>
      <rPr>
        <b/>
        <sz val="11"/>
        <color indexed="8"/>
        <rFont val="Calibri"/>
        <family val="2"/>
      </rPr>
      <t>)</t>
    </r>
  </si>
  <si>
    <r>
      <rPr>
        <b/>
        <sz val="11"/>
        <color indexed="8"/>
        <rFont val="Calibri"/>
        <family val="2"/>
      </rPr>
      <t>(9) Código Cta. CGR:</t>
    </r>
    <r>
      <rPr>
        <sz val="11"/>
        <color theme="1"/>
        <rFont val="Calibri"/>
        <family val="2"/>
      </rPr>
      <t xml:space="preserve"> Código presupuestal Contraloría General de la República - CGR</t>
    </r>
    <r>
      <rPr>
        <sz val="11"/>
        <color indexed="10"/>
        <rFont val="Calibri"/>
        <family val="2"/>
      </rPr>
      <t xml:space="preserve"> (código especificado en PREDIS no se debe cambiar)</t>
    </r>
  </si>
  <si>
    <r>
      <rPr>
        <b/>
        <sz val="11"/>
        <color indexed="8"/>
        <rFont val="Calibri"/>
        <family val="2"/>
      </rPr>
      <t xml:space="preserve">(10) Cód. Reg.  CGR: </t>
    </r>
    <r>
      <rPr>
        <sz val="11"/>
        <color theme="1"/>
        <rFont val="Calibri"/>
        <family val="2"/>
      </rPr>
      <t xml:space="preserve">Código del recurso presupuestal, solicitado por la CGR </t>
    </r>
    <r>
      <rPr>
        <sz val="11"/>
        <color indexed="10"/>
        <rFont val="Calibri"/>
        <family val="2"/>
      </rPr>
      <t>(código especificado en PREDIS no se debe cambiar)</t>
    </r>
  </si>
  <si>
    <r>
      <rPr>
        <b/>
        <sz val="11"/>
        <color indexed="8"/>
        <rFont val="Calibri"/>
        <family val="2"/>
      </rPr>
      <t xml:space="preserve">(11) Cód. OEI CGR: </t>
    </r>
    <r>
      <rPr>
        <sz val="11"/>
        <color theme="1"/>
        <rFont val="Calibri"/>
        <family val="2"/>
      </rPr>
      <t xml:space="preserve">Código del origen específico del ingreso, solicitado por la CGR </t>
    </r>
    <r>
      <rPr>
        <sz val="11"/>
        <color indexed="10"/>
        <rFont val="Calibri"/>
        <family val="2"/>
      </rPr>
      <t>(código especificado en PREDIS no se debe cambiar)</t>
    </r>
  </si>
  <si>
    <r>
      <rPr>
        <b/>
        <sz val="11"/>
        <color indexed="8"/>
        <rFont val="Calibri"/>
        <family val="2"/>
      </rPr>
      <t>(12) Cód. Destinación CGR:</t>
    </r>
    <r>
      <rPr>
        <sz val="11"/>
        <color theme="1"/>
        <rFont val="Calibri"/>
        <family val="2"/>
      </rPr>
      <t xml:space="preserve"> Código de destinación del ingreso, solicitado por la CGR </t>
    </r>
    <r>
      <rPr>
        <sz val="11"/>
        <color indexed="10"/>
        <rFont val="Calibri"/>
        <family val="2"/>
      </rPr>
      <t>(código especificado en PREDIS no se debe cambiar)</t>
    </r>
  </si>
  <si>
    <r>
      <rPr>
        <b/>
        <sz val="11"/>
        <color indexed="8"/>
        <rFont val="Calibri"/>
        <family val="2"/>
      </rPr>
      <t xml:space="preserve">(13) Cód. Finalidad CGR: </t>
    </r>
    <r>
      <rPr>
        <sz val="11"/>
        <color theme="1"/>
        <rFont val="Calibri"/>
        <family val="2"/>
      </rPr>
      <t xml:space="preserve">Código de finalidad del gasto, solicitado por la CGR, y hace referencia a la identificación de las erogaciones por funciones de gobierno </t>
    </r>
    <r>
      <rPr>
        <sz val="11"/>
        <color indexed="10"/>
        <rFont val="Calibri"/>
        <family val="2"/>
      </rPr>
      <t>(código especificado en PREDIS no se debe cambiar)</t>
    </r>
  </si>
  <si>
    <r>
      <rPr>
        <b/>
        <sz val="11"/>
        <color indexed="8"/>
        <rFont val="Calibri"/>
        <family val="2"/>
      </rPr>
      <t>(14) Apropiación Inicial:</t>
    </r>
    <r>
      <rPr>
        <sz val="11"/>
        <color theme="1"/>
        <rFont val="Calibri"/>
        <family val="2"/>
      </rPr>
      <t xml:space="preserve"> Valor de la Apropiación Inicial de Gastos de la vigencia en pesos y sin decimales.</t>
    </r>
  </si>
  <si>
    <r>
      <rPr>
        <b/>
        <sz val="11"/>
        <color indexed="8"/>
        <rFont val="Calibri"/>
        <family val="2"/>
      </rPr>
      <t xml:space="preserve">(15) Adiciones: </t>
    </r>
    <r>
      <rPr>
        <sz val="11"/>
        <color theme="1"/>
        <rFont val="Calibri"/>
        <family val="2"/>
      </rPr>
      <t>Valor acumulado de las adiciones efectuadas hasta la fecha de corte que se esté diligenciando en pesos y sin decimales</t>
    </r>
  </si>
  <si>
    <r>
      <rPr>
        <b/>
        <sz val="11"/>
        <color indexed="8"/>
        <rFont val="Calibri"/>
        <family val="2"/>
      </rPr>
      <t xml:space="preserve">(16) Reducciones: </t>
    </r>
    <r>
      <rPr>
        <sz val="11"/>
        <color theme="1"/>
        <rFont val="Calibri"/>
        <family val="2"/>
      </rPr>
      <t>Valor acumulado de las reducciones efectuadas hasta la fecha de corte que se esté diligenciando en pesos y sin decimales. No se debe registrar el signo menos (-) que trae el valor.</t>
    </r>
  </si>
  <si>
    <r>
      <rPr>
        <b/>
        <sz val="11"/>
        <color indexed="8"/>
        <rFont val="Calibri"/>
        <family val="2"/>
      </rPr>
      <t xml:space="preserve">(17) Créditos: </t>
    </r>
    <r>
      <rPr>
        <sz val="11"/>
        <color theme="1"/>
        <rFont val="Calibri"/>
        <family val="2"/>
      </rPr>
      <t>Valor acumulado de los traslados (créditos) efectuados hasta la fecha de corte que se esté diligenciando en pesos y sin decimales</t>
    </r>
  </si>
  <si>
    <r>
      <rPr>
        <b/>
        <sz val="11"/>
        <color indexed="8"/>
        <rFont val="Calibri"/>
        <family val="2"/>
      </rPr>
      <t>(18) Contracréditos:</t>
    </r>
    <r>
      <rPr>
        <sz val="11"/>
        <color theme="1"/>
        <rFont val="Calibri"/>
        <family val="2"/>
      </rPr>
      <t xml:space="preserve"> Valor acumulado de los traslados (contracréditos) efectuados hasta la fecha de corte que se esté diligenciando en pesos y sin decimales. No se debe registrar el signo menos (-) que trae el valor.</t>
    </r>
  </si>
  <si>
    <r>
      <rPr>
        <b/>
        <sz val="11"/>
        <color indexed="8"/>
        <rFont val="Calibri"/>
        <family val="2"/>
      </rPr>
      <t xml:space="preserve">(19) Apropiación Disponible: </t>
    </r>
    <r>
      <rPr>
        <sz val="11"/>
        <color theme="1"/>
        <rFont val="Calibri"/>
        <family val="2"/>
      </rPr>
      <t>Valor resultante de la suma de la apropiación inicial y las modificaciones presupuestales</t>
    </r>
  </si>
  <si>
    <r>
      <rPr>
        <b/>
        <sz val="11"/>
        <color indexed="8"/>
        <rFont val="Calibri"/>
        <family val="2"/>
      </rPr>
      <t>(20) CDP:</t>
    </r>
    <r>
      <rPr>
        <sz val="11"/>
        <color theme="1"/>
        <rFont val="Calibri"/>
        <family val="2"/>
      </rPr>
      <t xml:space="preserve"> Valor acumulado de los Certificados de Disponibilidad Presupuestal -CDPs- expedidos hasta la fecha de corte que se esté diligenciando en pesos y sin decimales</t>
    </r>
  </si>
  <si>
    <r>
      <rPr>
        <b/>
        <sz val="11"/>
        <color indexed="8"/>
        <rFont val="Calibri"/>
        <family val="2"/>
      </rPr>
      <t xml:space="preserve">(21) Reversión CDP: </t>
    </r>
    <r>
      <rPr>
        <sz val="11"/>
        <color theme="1"/>
        <rFont val="Calibri"/>
        <family val="2"/>
      </rPr>
      <t>Valor acumulado de las reversiones de Certificados de Disponibilidad Presupuestal -CDPs- registradas hasta la fecha de corte que se esté diligenciando en pesos y sin decimales.</t>
    </r>
  </si>
  <si>
    <r>
      <t xml:space="preserve">(22) CDP NETOS: </t>
    </r>
    <r>
      <rPr>
        <sz val="11"/>
        <color indexed="10"/>
        <rFont val="Calibri"/>
        <family val="2"/>
      </rPr>
      <t>(Valor CDP - Reversiones de CDP)</t>
    </r>
  </si>
  <si>
    <r>
      <rPr>
        <b/>
        <sz val="11"/>
        <color indexed="8"/>
        <rFont val="Calibri"/>
        <family val="2"/>
      </rPr>
      <t>(23) Compromisos:</t>
    </r>
    <r>
      <rPr>
        <sz val="11"/>
        <color theme="1"/>
        <rFont val="Calibri"/>
        <family val="2"/>
      </rPr>
      <t xml:space="preserve"> Valor acumulado total o bruto de los compromisos adquiridos a la fecha de corte que se esté diligenciando en pesos y sin decimales.</t>
    </r>
  </si>
  <si>
    <r>
      <rPr>
        <b/>
        <sz val="11"/>
        <color indexed="8"/>
        <rFont val="Calibri"/>
        <family val="2"/>
      </rPr>
      <t>(24) Reversión Compromisos:</t>
    </r>
    <r>
      <rPr>
        <sz val="11"/>
        <color theme="1"/>
        <rFont val="Calibri"/>
        <family val="2"/>
      </rPr>
      <t xml:space="preserve"> Valor acumulado de reversiones de registro de gastos comprometidos a la fecha de corte que se esté diligenciando en pesos y sin decimales.</t>
    </r>
  </si>
  <si>
    <r>
      <t xml:space="preserve">(25) Compromisos NETOS: </t>
    </r>
    <r>
      <rPr>
        <sz val="11"/>
        <color indexed="10"/>
        <rFont val="Calibri"/>
        <family val="2"/>
      </rPr>
      <t>(Valor CRP - Reversiones de CRP)</t>
    </r>
  </si>
  <si>
    <r>
      <rPr>
        <b/>
        <sz val="11"/>
        <color indexed="8"/>
        <rFont val="Calibri"/>
        <family val="2"/>
      </rPr>
      <t>(26) Giros:</t>
    </r>
    <r>
      <rPr>
        <sz val="11"/>
        <color theme="1"/>
        <rFont val="Calibri"/>
        <family val="2"/>
      </rPr>
      <t xml:space="preserve"> Valor acumulado de las obligaciones contraídas a la fecha de corte que se esté diligenciando en pesos y sin decimales.</t>
    </r>
  </si>
  <si>
    <r>
      <rPr>
        <b/>
        <sz val="11"/>
        <color indexed="8"/>
        <rFont val="Calibri"/>
        <family val="2"/>
      </rPr>
      <t>(27) Reversión Giros:</t>
    </r>
    <r>
      <rPr>
        <sz val="11"/>
        <color theme="1"/>
        <rFont val="Calibri"/>
        <family val="2"/>
      </rPr>
      <t xml:space="preserve"> Valor acumulado de reversiones de registro de obligaciones contraídas a la fecha de corte que se esté diligenciando en pesos y sin decimales.</t>
    </r>
  </si>
  <si>
    <r>
      <rPr>
        <b/>
        <sz val="11"/>
        <color indexed="8"/>
        <rFont val="Calibri"/>
        <family val="2"/>
      </rPr>
      <t xml:space="preserve">(28) Pagos: </t>
    </r>
    <r>
      <rPr>
        <sz val="11"/>
        <color theme="1"/>
        <rFont val="Calibri"/>
        <family val="2"/>
      </rPr>
      <t>Valor acumulado de los pagos efectuados a la fecha de corte que se esté diligenciando en pesos y sin decimales.</t>
    </r>
  </si>
  <si>
    <r>
      <rPr>
        <b/>
        <sz val="11"/>
        <color indexed="8"/>
        <rFont val="Calibri"/>
        <family val="2"/>
      </rPr>
      <t xml:space="preserve">(29) Reversión Pagos: </t>
    </r>
    <r>
      <rPr>
        <sz val="11"/>
        <color theme="1"/>
        <rFont val="Calibri"/>
        <family val="2"/>
      </rPr>
      <t>Valor acumulado de anulación de pagos registradas a la fecha de corte que se esté diligenciando en pesos y sin decimales.</t>
    </r>
  </si>
  <si>
    <r>
      <t xml:space="preserve">(30) Pagos Netos: </t>
    </r>
    <r>
      <rPr>
        <sz val="11"/>
        <color indexed="10"/>
        <rFont val="Calibri"/>
        <family val="2"/>
      </rPr>
      <t>(Pagos - Anulación de Pagos)</t>
    </r>
  </si>
  <si>
    <r>
      <t xml:space="preserve">            Este color (rojo) indica que hay un descuadre por </t>
    </r>
    <r>
      <rPr>
        <b/>
        <sz val="11"/>
        <color indexed="8"/>
        <rFont val="Calibri"/>
        <family val="2"/>
      </rPr>
      <t>encima</t>
    </r>
    <r>
      <rPr>
        <sz val="11"/>
        <color theme="1"/>
        <rFont val="Calibri"/>
        <family val="2"/>
      </rPr>
      <t xml:space="preserve"> en la sumatoria de los valores registrados en el detalle frente al valor total apropiado en V.F. para el rubro presupuestal. El valor correcto, no debe indicar color alguno.</t>
    </r>
  </si>
  <si>
    <r>
      <t xml:space="preserve">            Este color (amarillo) indica que hay un descuadre por</t>
    </r>
    <r>
      <rPr>
        <b/>
        <sz val="11"/>
        <color indexed="8"/>
        <rFont val="Calibri"/>
        <family val="2"/>
      </rPr>
      <t xml:space="preserve"> debajo</t>
    </r>
    <r>
      <rPr>
        <sz val="11"/>
        <color theme="1"/>
        <rFont val="Calibri"/>
        <family val="2"/>
      </rPr>
      <t xml:space="preserve"> en la sumatoria de los valores registrados en el detalle frente al valor total apropiado en V.F. para el rubro presupuestal. El valor correcto, no debe indicar color alguno.</t>
    </r>
  </si>
  <si>
    <t>NOTA: Las fórmulas que aparecen en las columnas (AJ hasta AP) son de verificación, siempre deben estar en cero, si aparece algún valor se debe verificar ya que puede haber alguna diferencia</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</si>
</sst>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4">
    <font>
      <sz val="11"/>
      <color theme="1"/>
      <name val="Calibri"/>
      <family val="2"/>
    </font>
    <font>
      <sz val="11"/>
      <color indexed="8"/>
      <name val="Calibri"/>
      <family val="2"/>
    </font>
    <font>
      <b/>
      <sz val="10"/>
      <color indexed="8"/>
      <name val="Arial"/>
      <family val="2"/>
    </font>
    <font>
      <sz val="10"/>
      <color indexed="8"/>
      <name val="Arial"/>
      <family val="2"/>
    </font>
    <font>
      <sz val="8"/>
      <color indexed="8"/>
      <name val="Calibri"/>
      <family val="2"/>
    </font>
    <font>
      <b/>
      <sz val="11"/>
      <color indexed="8"/>
      <name val="Calibri"/>
      <family val="2"/>
    </font>
    <font>
      <b/>
      <sz val="11"/>
      <color indexed="10"/>
      <name val="Calibri"/>
      <family val="2"/>
    </font>
    <font>
      <sz val="11"/>
      <name val="Calibri"/>
      <family val="2"/>
    </font>
    <font>
      <sz val="10"/>
      <name val="Arial"/>
      <family val="2"/>
    </font>
    <font>
      <b/>
      <u val="single"/>
      <sz val="11"/>
      <color indexed="8"/>
      <name val="Calibri"/>
      <family val="2"/>
    </font>
    <font>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style="thin"/>
      <top style="thin"/>
      <bottom/>
    </border>
    <border>
      <left style="thin"/>
      <right/>
      <top/>
      <bottom/>
    </border>
    <border>
      <left/>
      <right style="thin"/>
      <top/>
      <bottom/>
    </border>
    <border>
      <left/>
      <right/>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90">
    <xf numFmtId="0" fontId="0" fillId="0" borderId="0" xfId="0" applyFont="1" applyAlignment="1">
      <alignment/>
    </xf>
    <xf numFmtId="0" fontId="2" fillId="33" borderId="0" xfId="0" applyFont="1" applyFill="1" applyAlignment="1">
      <alignment/>
    </xf>
    <xf numFmtId="0" fontId="2" fillId="33" borderId="0" xfId="0" applyFont="1" applyFill="1" applyAlignment="1">
      <alignment/>
    </xf>
    <xf numFmtId="0" fontId="2" fillId="33" borderId="0" xfId="0" applyFont="1" applyFill="1" applyAlignment="1">
      <alignment horizontal="left"/>
    </xf>
    <xf numFmtId="3" fontId="3" fillId="0" borderId="0" xfId="58" applyNumberFormat="1" applyFont="1" applyFill="1" applyBorder="1" applyAlignment="1">
      <alignment horizontal="right" vertical="top"/>
      <protection/>
    </xf>
    <xf numFmtId="0" fontId="2" fillId="34" borderId="0" xfId="0" applyFont="1" applyFill="1" applyAlignment="1" applyProtection="1">
      <alignment/>
      <protection locked="0"/>
    </xf>
    <xf numFmtId="0" fontId="2" fillId="33" borderId="10" xfId="0" applyFont="1" applyFill="1" applyBorder="1" applyAlignment="1">
      <alignment/>
    </xf>
    <xf numFmtId="3" fontId="2" fillId="33" borderId="10" xfId="0" applyNumberFormat="1" applyFont="1" applyFill="1" applyBorder="1" applyAlignment="1">
      <alignment/>
    </xf>
    <xf numFmtId="3" fontId="2" fillId="33" borderId="0" xfId="0" applyNumberFormat="1" applyFont="1" applyFill="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2" fillId="33" borderId="0" xfId="0" applyFont="1" applyFill="1" applyAlignment="1">
      <alignment horizontal="right"/>
    </xf>
    <xf numFmtId="0" fontId="0" fillId="33" borderId="14" xfId="0" applyFill="1" applyBorder="1" applyAlignment="1">
      <alignment horizontal="center" vertical="center" wrapText="1"/>
    </xf>
    <xf numFmtId="0" fontId="0" fillId="33" borderId="14" xfId="0"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4" fillId="0" borderId="14" xfId="0" applyFont="1" applyBorder="1" applyAlignment="1">
      <alignment horizontal="center" vertical="center" wrapText="1"/>
    </xf>
    <xf numFmtId="0" fontId="0" fillId="33" borderId="15" xfId="0" applyFill="1" applyBorder="1" applyAlignment="1" quotePrefix="1">
      <alignment horizontal="center" vertical="center" wrapText="1"/>
    </xf>
    <xf numFmtId="0" fontId="0" fillId="33" borderId="15" xfId="0" applyFill="1" applyBorder="1" applyAlignment="1" applyProtection="1" quotePrefix="1">
      <alignment horizontal="center" vertical="center" wrapText="1"/>
      <protection/>
    </xf>
    <xf numFmtId="0" fontId="4" fillId="33" borderId="15" xfId="0" applyFont="1" applyFill="1" applyBorder="1" applyAlignment="1" applyProtection="1" quotePrefix="1">
      <alignment horizontal="center" vertical="center" wrapText="1"/>
      <protection/>
    </xf>
    <xf numFmtId="0" fontId="0" fillId="33" borderId="15" xfId="0" applyFill="1" applyBorder="1" applyAlignment="1" applyProtection="1">
      <alignment horizontal="center" vertical="center" wrapText="1"/>
      <protection/>
    </xf>
    <xf numFmtId="0" fontId="0" fillId="33" borderId="15" xfId="0" applyFill="1" applyBorder="1" applyAlignment="1">
      <alignment horizontal="center" vertical="center" wrapText="1"/>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0" xfId="58" applyBorder="1">
      <alignment/>
      <protection/>
    </xf>
    <xf numFmtId="0" fontId="0" fillId="0" borderId="0" xfId="0" applyBorder="1" applyAlignment="1" applyProtection="1">
      <alignment/>
      <protection/>
    </xf>
    <xf numFmtId="3" fontId="0" fillId="0" borderId="0" xfId="0" applyNumberFormat="1" applyBorder="1" applyAlignment="1" applyProtection="1">
      <alignment/>
      <protection/>
    </xf>
    <xf numFmtId="3" fontId="0" fillId="0" borderId="13" xfId="0" applyNumberFormat="1" applyBorder="1" applyAlignment="1" applyProtection="1">
      <alignment/>
      <protection/>
    </xf>
    <xf numFmtId="3" fontId="0" fillId="0" borderId="0" xfId="0" applyNumberFormat="1" applyBorder="1" applyAlignment="1">
      <alignment/>
    </xf>
    <xf numFmtId="3" fontId="0" fillId="0" borderId="10" xfId="0" applyNumberFormat="1" applyBorder="1" applyAlignment="1">
      <alignment/>
    </xf>
    <xf numFmtId="0" fontId="2" fillId="0" borderId="0" xfId="0" applyFont="1" applyBorder="1" applyAlignment="1">
      <alignment/>
    </xf>
    <xf numFmtId="0" fontId="2" fillId="0" borderId="18"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2" xfId="0" applyFont="1" applyBorder="1" applyAlignment="1">
      <alignment horizontal="center"/>
    </xf>
    <xf numFmtId="3" fontId="2" fillId="0" borderId="12" xfId="0" applyNumberFormat="1" applyFont="1" applyBorder="1" applyAlignment="1">
      <alignment horizontal="center"/>
    </xf>
    <xf numFmtId="3" fontId="2" fillId="0" borderId="12" xfId="0" applyNumberFormat="1" applyFont="1" applyBorder="1" applyAlignment="1" applyProtection="1">
      <alignment/>
      <protection/>
    </xf>
    <xf numFmtId="3" fontId="2" fillId="0" borderId="13" xfId="0" applyNumberFormat="1" applyFont="1" applyBorder="1" applyAlignment="1" applyProtection="1">
      <alignment/>
      <protection/>
    </xf>
    <xf numFmtId="3" fontId="0" fillId="0" borderId="10" xfId="0" applyNumberFormat="1" applyBorder="1" applyAlignment="1">
      <alignment horizontal="right"/>
    </xf>
    <xf numFmtId="3" fontId="3" fillId="0" borderId="10" xfId="0" applyNumberFormat="1" applyFont="1" applyBorder="1" applyAlignment="1">
      <alignment/>
    </xf>
    <xf numFmtId="0" fontId="0" fillId="0" borderId="10" xfId="0" applyBorder="1" applyAlignment="1">
      <alignment/>
    </xf>
    <xf numFmtId="0" fontId="0" fillId="0" borderId="18" xfId="0" applyBorder="1" applyAlignment="1">
      <alignment/>
    </xf>
    <xf numFmtId="0" fontId="5" fillId="0" borderId="17" xfId="58" applyFont="1" applyBorder="1">
      <alignment/>
      <protection/>
    </xf>
    <xf numFmtId="0" fontId="5" fillId="0" borderId="0" xfId="58" applyFont="1" applyBorder="1">
      <alignment/>
      <protection/>
    </xf>
    <xf numFmtId="0" fontId="5" fillId="0" borderId="0" xfId="58" applyFont="1" applyBorder="1" applyAlignment="1">
      <alignment horizontal="center"/>
      <protection/>
    </xf>
    <xf numFmtId="3" fontId="5" fillId="0" borderId="0" xfId="58" applyNumberFormat="1" applyFont="1" applyBorder="1" applyAlignment="1">
      <alignment horizontal="center"/>
      <protection/>
    </xf>
    <xf numFmtId="49" fontId="5" fillId="0" borderId="0" xfId="0" applyNumberFormat="1" applyFont="1" applyBorder="1" applyAlignment="1">
      <alignment horizontal="center"/>
    </xf>
    <xf numFmtId="3" fontId="5" fillId="0" borderId="0" xfId="0" applyNumberFormat="1" applyFont="1" applyBorder="1" applyAlignment="1" applyProtection="1">
      <alignment/>
      <protection/>
    </xf>
    <xf numFmtId="3" fontId="5" fillId="0" borderId="18" xfId="0" applyNumberFormat="1" applyFont="1" applyBorder="1" applyAlignment="1" applyProtection="1">
      <alignment/>
      <protection/>
    </xf>
    <xf numFmtId="0" fontId="5" fillId="0" borderId="0" xfId="0" applyFont="1" applyBorder="1" applyAlignment="1">
      <alignment/>
    </xf>
    <xf numFmtId="3" fontId="5" fillId="0" borderId="10" xfId="0" applyNumberFormat="1" applyFont="1" applyBorder="1" applyAlignment="1">
      <alignment/>
    </xf>
    <xf numFmtId="0" fontId="5" fillId="0" borderId="0" xfId="0" applyFont="1" applyAlignment="1">
      <alignment/>
    </xf>
    <xf numFmtId="0" fontId="6" fillId="0" borderId="0" xfId="0" applyFont="1" applyBorder="1" applyAlignment="1">
      <alignment/>
    </xf>
    <xf numFmtId="0" fontId="6" fillId="0" borderId="18" xfId="0" applyFont="1" applyBorder="1" applyAlignment="1">
      <alignment/>
    </xf>
    <xf numFmtId="0" fontId="0" fillId="0" borderId="17" xfId="58" applyBorder="1">
      <alignment/>
      <protection/>
    </xf>
    <xf numFmtId="0" fontId="7" fillId="0" borderId="0" xfId="58" applyFont="1" applyBorder="1" applyAlignment="1">
      <alignment horizontal="center"/>
      <protection/>
    </xf>
    <xf numFmtId="0" fontId="0" fillId="0" borderId="0" xfId="58" applyBorder="1" applyAlignment="1">
      <alignment horizontal="center"/>
      <protection/>
    </xf>
    <xf numFmtId="49" fontId="7" fillId="0" borderId="0" xfId="0" applyNumberFormat="1" applyFont="1" applyBorder="1" applyAlignment="1">
      <alignment horizontal="center"/>
    </xf>
    <xf numFmtId="3" fontId="0" fillId="0" borderId="0" xfId="0" applyNumberFormat="1" applyBorder="1" applyAlignment="1" applyProtection="1">
      <alignment/>
      <protection locked="0"/>
    </xf>
    <xf numFmtId="3" fontId="2" fillId="0" borderId="0" xfId="0" applyNumberFormat="1" applyFont="1" applyBorder="1" applyAlignment="1" applyProtection="1">
      <alignment/>
      <protection/>
    </xf>
    <xf numFmtId="49" fontId="7" fillId="0" borderId="0" xfId="0" applyNumberFormat="1" applyFont="1" applyFill="1" applyBorder="1" applyAlignment="1">
      <alignment horizontal="center"/>
    </xf>
    <xf numFmtId="3" fontId="0" fillId="0" borderId="0" xfId="0" applyNumberFormat="1" applyFill="1" applyBorder="1" applyAlignment="1" applyProtection="1">
      <alignment/>
      <protection/>
    </xf>
    <xf numFmtId="3" fontId="3" fillId="0" borderId="0" xfId="0" applyNumberFormat="1" applyFont="1" applyBorder="1" applyAlignment="1" applyProtection="1">
      <alignment/>
      <protection/>
    </xf>
    <xf numFmtId="0" fontId="2" fillId="0" borderId="12" xfId="0" applyFont="1" applyFill="1" applyBorder="1" applyAlignment="1">
      <alignment horizontal="center"/>
    </xf>
    <xf numFmtId="3" fontId="43" fillId="0" borderId="12" xfId="0" applyNumberFormat="1" applyFont="1" applyBorder="1" applyAlignment="1" applyProtection="1">
      <alignment/>
      <protection/>
    </xf>
    <xf numFmtId="3" fontId="2" fillId="0" borderId="12" xfId="0" applyNumberFormat="1" applyFont="1" applyFill="1" applyBorder="1" applyAlignment="1" applyProtection="1">
      <alignment/>
      <protection/>
    </xf>
    <xf numFmtId="0" fontId="2" fillId="0" borderId="17" xfId="0" applyFont="1" applyBorder="1" applyAlignment="1">
      <alignment/>
    </xf>
    <xf numFmtId="0" fontId="2" fillId="0" borderId="0" xfId="0" applyFont="1" applyBorder="1" applyAlignment="1">
      <alignment horizontal="center"/>
    </xf>
    <xf numFmtId="3" fontId="2" fillId="0" borderId="0" xfId="0" applyNumberFormat="1" applyFont="1" applyBorder="1" applyAlignment="1">
      <alignment horizontal="center"/>
    </xf>
    <xf numFmtId="0" fontId="2" fillId="0" borderId="0" xfId="0" applyFont="1" applyFill="1" applyBorder="1" applyAlignment="1">
      <alignment horizontal="center"/>
    </xf>
    <xf numFmtId="3" fontId="2" fillId="0" borderId="0" xfId="0" applyNumberFormat="1" applyFont="1" applyFill="1" applyBorder="1" applyAlignment="1" applyProtection="1">
      <alignment/>
      <protection/>
    </xf>
    <xf numFmtId="3" fontId="2" fillId="0" borderId="18" xfId="0" applyNumberFormat="1" applyFont="1" applyBorder="1" applyAlignment="1" applyProtection="1">
      <alignment/>
      <protection/>
    </xf>
    <xf numFmtId="49" fontId="5" fillId="0" borderId="0" xfId="0" applyNumberFormat="1" applyFont="1" applyFill="1" applyBorder="1" applyAlignment="1">
      <alignment horizontal="center"/>
    </xf>
    <xf numFmtId="3" fontId="5" fillId="0" borderId="0" xfId="0" applyNumberFormat="1" applyFont="1" applyFill="1" applyBorder="1" applyAlignment="1" applyProtection="1">
      <alignment/>
      <protection/>
    </xf>
    <xf numFmtId="0" fontId="8" fillId="0" borderId="0" xfId="55">
      <alignment/>
      <protection/>
    </xf>
    <xf numFmtId="0" fontId="8" fillId="0" borderId="0" xfId="55" applyAlignment="1">
      <alignment horizontal="center"/>
      <protection/>
    </xf>
    <xf numFmtId="0" fontId="8" fillId="0" borderId="0" xfId="55" applyFill="1" applyAlignment="1">
      <alignment horizontal="center"/>
      <protection/>
    </xf>
    <xf numFmtId="0" fontId="0" fillId="0" borderId="0" xfId="0" applyBorder="1" applyAlignment="1">
      <alignment horizontal="center"/>
    </xf>
    <xf numFmtId="0" fontId="0" fillId="0" borderId="0" xfId="0" applyBorder="1" applyAlignment="1" applyProtection="1">
      <alignment horizontal="center"/>
      <protection/>
    </xf>
    <xf numFmtId="3" fontId="0" fillId="0" borderId="18" xfId="0" applyNumberFormat="1" applyBorder="1" applyAlignment="1" applyProtection="1">
      <alignment/>
      <protection/>
    </xf>
    <xf numFmtId="3" fontId="2" fillId="0" borderId="12" xfId="0" applyNumberFormat="1" applyFont="1" applyBorder="1" applyAlignment="1">
      <alignment horizontal="right"/>
    </xf>
    <xf numFmtId="3" fontId="0" fillId="0" borderId="0" xfId="0" applyNumberFormat="1" applyAlignment="1">
      <alignment/>
    </xf>
    <xf numFmtId="0" fontId="0" fillId="0" borderId="0" xfId="0" applyAlignment="1" applyProtection="1">
      <alignment/>
      <protection locked="0"/>
    </xf>
    <xf numFmtId="0" fontId="5" fillId="0" borderId="0" xfId="0" applyFont="1" applyAlignment="1" applyProtection="1">
      <alignment/>
      <protection locked="0"/>
    </xf>
    <xf numFmtId="0" fontId="9" fillId="0" borderId="19" xfId="0" applyFont="1" applyBorder="1" applyAlignment="1" applyProtection="1">
      <alignment/>
      <protection locked="0"/>
    </xf>
    <xf numFmtId="0" fontId="5" fillId="0" borderId="0" xfId="0" applyFont="1" applyAlignment="1" applyProtection="1">
      <alignment wrapText="1"/>
      <protection locked="0"/>
    </xf>
    <xf numFmtId="0" fontId="9" fillId="0" borderId="0" xfId="0" applyFont="1" applyAlignment="1">
      <alignment/>
    </xf>
    <xf numFmtId="0" fontId="43" fillId="0" borderId="0" xfId="0" applyFont="1" applyAlignment="1">
      <alignment/>
    </xf>
    <xf numFmtId="0" fontId="0" fillId="0" borderId="0" xfId="0" applyAlignment="1">
      <alignment horizontal="center"/>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2 2 2" xfId="55"/>
    <cellStyle name="Normal 2 2 3" xfId="56"/>
    <cellStyle name="Normal 2 3" xfId="57"/>
    <cellStyle name="Normal 3" xfId="58"/>
    <cellStyle name="Normal 3 2" xfId="59"/>
    <cellStyle name="Normal 3 2 2" xfId="60"/>
    <cellStyle name="Normal 3 2 3" xfId="61"/>
    <cellStyle name="Normal 3 3" xfId="62"/>
    <cellStyle name="Normal 3_vigencias futuras  Circular  16 Copia de F 211-1" xfId="63"/>
    <cellStyle name="Normal 4" xfId="64"/>
    <cellStyle name="Normal 4 2" xfId="65"/>
    <cellStyle name="Normal 4 3" xfId="66"/>
    <cellStyle name="Normal 5"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dxfs count="8">
    <dxf>
      <fill>
        <patternFill>
          <bgColor rgb="FFFF0000"/>
        </patternFill>
      </fill>
    </dxf>
    <dxf>
      <fill>
        <patternFill>
          <bgColor rgb="FFFFFF00"/>
        </patternFill>
      </fill>
    </dxf>
    <dxf/>
    <dxf>
      <fill>
        <patternFill>
          <bgColor rgb="FFFFFF00"/>
        </patternFill>
      </fill>
    </dxf>
    <dxf>
      <fill>
        <patternFill>
          <bgColor rgb="FFFF0000"/>
        </patternFill>
      </fill>
    </dxf>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54</xdr:row>
      <xdr:rowOff>38100</xdr:rowOff>
    </xdr:from>
    <xdr:to>
      <xdr:col>4</xdr:col>
      <xdr:colOff>333375</xdr:colOff>
      <xdr:row>54</xdr:row>
      <xdr:rowOff>190500</xdr:rowOff>
    </xdr:to>
    <xdr:sp>
      <xdr:nvSpPr>
        <xdr:cNvPr id="1" name="1 Rectángulo"/>
        <xdr:cNvSpPr>
          <a:spLocks/>
        </xdr:cNvSpPr>
      </xdr:nvSpPr>
      <xdr:spPr>
        <a:xfrm>
          <a:off x="38100" y="10848975"/>
          <a:ext cx="295275" cy="152400"/>
        </a:xfrm>
        <a:prstGeom prst="rect">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19050</xdr:colOff>
      <xdr:row>55</xdr:row>
      <xdr:rowOff>57150</xdr:rowOff>
    </xdr:from>
    <xdr:to>
      <xdr:col>4</xdr:col>
      <xdr:colOff>314325</xdr:colOff>
      <xdr:row>56</xdr:row>
      <xdr:rowOff>9525</xdr:rowOff>
    </xdr:to>
    <xdr:sp>
      <xdr:nvSpPr>
        <xdr:cNvPr id="2" name="2 Rectángulo"/>
        <xdr:cNvSpPr>
          <a:spLocks/>
        </xdr:cNvSpPr>
      </xdr:nvSpPr>
      <xdr:spPr>
        <a:xfrm>
          <a:off x="19050" y="11058525"/>
          <a:ext cx="295275" cy="142875"/>
        </a:xfrm>
        <a:prstGeom prst="rect">
          <a:avLst/>
        </a:prstGeom>
        <a:solidFill>
          <a:srgbClr val="FFFF00"/>
        </a:solidFill>
        <a:ln w="25400" cmpd="sng">
          <a:solidFill>
            <a:srgbClr val="FFFF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mpuestos.shd.gov.co/backup%20Pedro\Archivos_DDP\2012\VF\V.%20F.%20CGR\VF%20CGR%20I%20TRIM%202012\CONSOL%20I%20TRIM%202012\CONSOL%20I%20TRIM%202012%20CG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 104"/>
      <sheetName val="F 111-01"/>
      <sheetName val="F 111-03"/>
      <sheetName val="F 111-04"/>
      <sheetName val="F 112"/>
      <sheetName val="F 113"/>
      <sheetName val="F 118"/>
      <sheetName val="F 119"/>
      <sheetName val="F 122 "/>
      <sheetName val="F 126"/>
      <sheetName val="F 131"/>
      <sheetName val="F 201 "/>
      <sheetName val="F 204"/>
      <sheetName val="F 211"/>
      <sheetName val="F 216"/>
      <sheetName val="F 217"/>
      <sheetName val="F 226"/>
      <sheetName val="F 227"/>
      <sheetName val="F 228"/>
      <sheetName val="F122 1"/>
      <sheetName val="F 206"/>
      <sheetName val="F 213"/>
      <sheetName val="Hoja1"/>
      <sheetName val="CONSOL"/>
      <sheetName val="CONTROL"/>
      <sheetName val="TD X ENTIDAD"/>
      <sheetName val="CONSOLIDADO"/>
      <sheetName val="TD X PROY"/>
      <sheetName val="TD GRAL"/>
      <sheetName val="31 DIC 2010"/>
      <sheetName val="TD X ENT 2010"/>
      <sheetName val="FUT 122"/>
      <sheetName val="SHARE"/>
      <sheetName val="TRANSF EP"/>
      <sheetName val="CGR"/>
      <sheetName val="BaseInversion"/>
      <sheetName val="Hoja2"/>
      <sheetName val="GIROS SUPERIORES 204"/>
      <sheetName val="F 204 ENTID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68"/>
  <sheetViews>
    <sheetView tabSelected="1" zoomScale="84" zoomScaleNormal="84" zoomScalePageLayoutView="0" workbookViewId="0" topLeftCell="E1">
      <selection activeCell="G32" sqref="G32"/>
    </sheetView>
  </sheetViews>
  <sheetFormatPr defaultColWidth="11.421875" defaultRowHeight="15"/>
  <cols>
    <col min="1" max="1" width="3.421875" style="0" hidden="1" customWidth="1"/>
    <col min="2" max="2" width="4.421875" style="0" hidden="1" customWidth="1"/>
    <col min="3" max="3" width="4.00390625" style="0" hidden="1" customWidth="1"/>
    <col min="4" max="4" width="8.421875" style="0" hidden="1" customWidth="1"/>
    <col min="5" max="5" width="20.140625" style="0" customWidth="1"/>
    <col min="6" max="6" width="52.421875" style="0" customWidth="1"/>
    <col min="7" max="7" width="12.57421875" style="0" bestFit="1" customWidth="1"/>
    <col min="8" max="8" width="13.7109375" style="0" customWidth="1"/>
    <col min="12" max="12" width="14.57421875" style="0" customWidth="1"/>
    <col min="13" max="13" width="16.00390625" style="0" hidden="1" customWidth="1"/>
    <col min="14" max="17" width="11.421875" style="0" hidden="1" customWidth="1"/>
    <col min="18" max="34" width="14.7109375" style="0" customWidth="1"/>
    <col min="36" max="42" width="13.8515625" style="0" customWidth="1"/>
    <col min="43" max="43" width="11.421875" style="0" customWidth="1"/>
  </cols>
  <sheetData>
    <row r="1" spans="5:42" ht="1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J1" s="1"/>
      <c r="AK1" s="1"/>
      <c r="AL1" s="1"/>
      <c r="AM1" s="1"/>
      <c r="AN1" s="1"/>
      <c r="AO1" s="1"/>
      <c r="AP1" s="1"/>
    </row>
    <row r="2" spans="5:42" ht="15">
      <c r="E2" s="2" t="s">
        <v>0</v>
      </c>
      <c r="F2" s="2" t="s">
        <v>1</v>
      </c>
      <c r="G2" s="1"/>
      <c r="H2" s="1"/>
      <c r="I2" s="1"/>
      <c r="J2" s="1"/>
      <c r="K2" s="1"/>
      <c r="L2" s="1"/>
      <c r="M2" s="1"/>
      <c r="N2" s="1"/>
      <c r="O2" s="1"/>
      <c r="P2" s="1"/>
      <c r="Q2" s="1"/>
      <c r="R2" s="1"/>
      <c r="S2" s="1"/>
      <c r="T2" s="1"/>
      <c r="U2" s="1"/>
      <c r="V2" s="1"/>
      <c r="W2" s="1"/>
      <c r="X2" s="1"/>
      <c r="Y2" s="1"/>
      <c r="Z2" s="1"/>
      <c r="AA2" s="1"/>
      <c r="AB2" s="1"/>
      <c r="AC2" s="1"/>
      <c r="AD2" s="1"/>
      <c r="AE2" s="1"/>
      <c r="AF2" s="1"/>
      <c r="AG2" s="1"/>
      <c r="AH2" s="1"/>
      <c r="AJ2" s="1"/>
      <c r="AK2" s="1"/>
      <c r="AL2" s="1"/>
      <c r="AM2" s="1"/>
      <c r="AN2" s="1"/>
      <c r="AO2" s="1"/>
      <c r="AP2" s="1"/>
    </row>
    <row r="3" spans="5:42" ht="15">
      <c r="E3" s="2" t="s">
        <v>2</v>
      </c>
      <c r="F3" s="3">
        <v>2012</v>
      </c>
      <c r="G3" s="1"/>
      <c r="H3" s="1"/>
      <c r="I3" s="1"/>
      <c r="J3" s="1"/>
      <c r="K3" s="1"/>
      <c r="L3" s="1"/>
      <c r="M3" s="1"/>
      <c r="N3" s="1"/>
      <c r="O3" s="1"/>
      <c r="P3" s="1"/>
      <c r="Q3" s="1"/>
      <c r="R3" s="4"/>
      <c r="S3" s="1"/>
      <c r="T3" s="1"/>
      <c r="U3" s="1"/>
      <c r="V3" s="1"/>
      <c r="W3" s="1"/>
      <c r="X3" s="1"/>
      <c r="Y3" s="1"/>
      <c r="Z3" s="1"/>
      <c r="AA3" s="1"/>
      <c r="AB3" s="1"/>
      <c r="AC3" s="1"/>
      <c r="AD3" s="1"/>
      <c r="AE3" s="1"/>
      <c r="AF3" s="1"/>
      <c r="AG3" s="1"/>
      <c r="AH3" s="1"/>
      <c r="AJ3" s="1"/>
      <c r="AK3" s="1"/>
      <c r="AL3" s="1"/>
      <c r="AM3" s="1"/>
      <c r="AN3" s="1"/>
      <c r="AO3" s="1"/>
      <c r="AP3" s="1"/>
    </row>
    <row r="4" spans="5:42" ht="15">
      <c r="E4" s="2" t="s">
        <v>3</v>
      </c>
      <c r="F4" s="5" t="s">
        <v>4</v>
      </c>
      <c r="G4" s="1"/>
      <c r="H4" s="1"/>
      <c r="I4" s="1"/>
      <c r="J4" s="1"/>
      <c r="K4" s="1"/>
      <c r="L4" s="1"/>
      <c r="M4" s="1"/>
      <c r="N4" s="1"/>
      <c r="O4" s="1"/>
      <c r="P4" s="1"/>
      <c r="Q4" s="1"/>
      <c r="R4" s="1"/>
      <c r="S4" s="1"/>
      <c r="T4" s="1"/>
      <c r="U4" s="1"/>
      <c r="V4" s="1"/>
      <c r="W4" s="1"/>
      <c r="X4" s="1"/>
      <c r="Y4" s="1"/>
      <c r="Z4" s="1"/>
      <c r="AA4" s="1"/>
      <c r="AB4" s="1"/>
      <c r="AC4" s="1"/>
      <c r="AD4" s="1"/>
      <c r="AE4" s="1"/>
      <c r="AF4" s="1"/>
      <c r="AG4" s="1"/>
      <c r="AH4" s="1"/>
      <c r="AJ4" s="6" t="s">
        <v>5</v>
      </c>
      <c r="AK4" s="7">
        <f>SUM(AJ5:AP5)</f>
        <v>0</v>
      </c>
      <c r="AL4" s="1"/>
      <c r="AM4" s="1"/>
      <c r="AN4" s="1"/>
      <c r="AO4" s="1"/>
      <c r="AP4" s="1"/>
    </row>
    <row r="5" spans="5:42" ht="15">
      <c r="E5" s="2"/>
      <c r="F5" s="1"/>
      <c r="G5" s="1"/>
      <c r="H5" s="1"/>
      <c r="I5" s="1"/>
      <c r="J5" s="1"/>
      <c r="K5" s="1"/>
      <c r="L5" s="1"/>
      <c r="M5" s="1"/>
      <c r="N5" s="1"/>
      <c r="O5" s="1"/>
      <c r="P5" s="1"/>
      <c r="Q5" s="1"/>
      <c r="R5" s="1"/>
      <c r="S5" s="1"/>
      <c r="T5" s="1"/>
      <c r="U5" s="1"/>
      <c r="V5" s="1"/>
      <c r="W5" s="1"/>
      <c r="X5" s="1"/>
      <c r="Y5" s="1"/>
      <c r="Z5" s="1"/>
      <c r="AA5" s="1"/>
      <c r="AB5" s="1"/>
      <c r="AC5" s="1"/>
      <c r="AD5" s="1"/>
      <c r="AE5" s="1"/>
      <c r="AF5" s="1"/>
      <c r="AG5" s="1"/>
      <c r="AH5" s="1"/>
      <c r="AJ5" s="8">
        <f>SUM(AJ9:AJ25)</f>
        <v>0</v>
      </c>
      <c r="AK5" s="8">
        <f aca="true" t="shared" si="0" ref="AK5:AP5">SUM(AK9:AK25)</f>
        <v>0</v>
      </c>
      <c r="AL5" s="8">
        <f t="shared" si="0"/>
        <v>0</v>
      </c>
      <c r="AM5" s="8">
        <f t="shared" si="0"/>
        <v>0</v>
      </c>
      <c r="AN5" s="8">
        <f t="shared" si="0"/>
        <v>0</v>
      </c>
      <c r="AO5" s="8">
        <f t="shared" si="0"/>
        <v>0</v>
      </c>
      <c r="AP5" s="8">
        <f t="shared" si="0"/>
        <v>0</v>
      </c>
    </row>
    <row r="6" spans="7:42" ht="15">
      <c r="G6" s="1"/>
      <c r="H6" s="1"/>
      <c r="I6" s="1"/>
      <c r="J6" s="1"/>
      <c r="K6" s="1"/>
      <c r="L6" s="1"/>
      <c r="M6" s="9" t="s">
        <v>6</v>
      </c>
      <c r="N6" s="10"/>
      <c r="O6" s="10"/>
      <c r="P6" s="10"/>
      <c r="Q6" s="11"/>
      <c r="R6" s="1"/>
      <c r="S6" s="1"/>
      <c r="T6" s="1"/>
      <c r="U6" s="1"/>
      <c r="V6" s="1"/>
      <c r="W6" s="1"/>
      <c r="X6" s="1"/>
      <c r="Y6" s="1"/>
      <c r="Z6" s="1"/>
      <c r="AA6" s="1"/>
      <c r="AB6" s="1"/>
      <c r="AC6" s="1"/>
      <c r="AD6" s="1"/>
      <c r="AE6" s="1"/>
      <c r="AF6" s="1"/>
      <c r="AG6" s="1"/>
      <c r="AH6" s="1" t="s">
        <v>7</v>
      </c>
      <c r="AI6" s="12"/>
      <c r="AJ6" s="1"/>
      <c r="AK6" s="1"/>
      <c r="AL6" s="1"/>
      <c r="AM6" s="1"/>
      <c r="AN6" s="1"/>
      <c r="AO6" s="1"/>
      <c r="AP6" s="1"/>
    </row>
    <row r="7" spans="1:42" ht="45">
      <c r="A7" s="13" t="s">
        <v>8</v>
      </c>
      <c r="B7" s="13" t="s">
        <v>9</v>
      </c>
      <c r="C7" s="13" t="s">
        <v>10</v>
      </c>
      <c r="D7" s="13" t="s">
        <v>11</v>
      </c>
      <c r="E7" s="13" t="s">
        <v>12</v>
      </c>
      <c r="F7" s="13" t="s">
        <v>13</v>
      </c>
      <c r="G7" s="13" t="s">
        <v>14</v>
      </c>
      <c r="H7" s="13" t="s">
        <v>15</v>
      </c>
      <c r="I7" s="13" t="s">
        <v>16</v>
      </c>
      <c r="J7" s="13" t="s">
        <v>17</v>
      </c>
      <c r="K7" s="13" t="s">
        <v>18</v>
      </c>
      <c r="L7" s="14" t="s">
        <v>19</v>
      </c>
      <c r="M7" s="13" t="s">
        <v>20</v>
      </c>
      <c r="N7" s="13" t="s">
        <v>21</v>
      </c>
      <c r="O7" s="13" t="s">
        <v>22</v>
      </c>
      <c r="P7" s="13" t="s">
        <v>23</v>
      </c>
      <c r="Q7" s="13" t="s">
        <v>24</v>
      </c>
      <c r="R7" s="15" t="s">
        <v>25</v>
      </c>
      <c r="S7" s="15" t="s">
        <v>26</v>
      </c>
      <c r="T7" s="15" t="s">
        <v>27</v>
      </c>
      <c r="U7" s="14" t="s">
        <v>28</v>
      </c>
      <c r="V7" s="14" t="s">
        <v>29</v>
      </c>
      <c r="W7" s="15" t="s">
        <v>30</v>
      </c>
      <c r="X7" s="15" t="s">
        <v>31</v>
      </c>
      <c r="Y7" s="15" t="s">
        <v>32</v>
      </c>
      <c r="Z7" s="15" t="s">
        <v>33</v>
      </c>
      <c r="AA7" s="15" t="s">
        <v>34</v>
      </c>
      <c r="AB7" s="15" t="s">
        <v>35</v>
      </c>
      <c r="AC7" s="15" t="s">
        <v>36</v>
      </c>
      <c r="AD7" s="15" t="s">
        <v>37</v>
      </c>
      <c r="AE7" s="15" t="s">
        <v>38</v>
      </c>
      <c r="AF7" s="15" t="s">
        <v>39</v>
      </c>
      <c r="AG7" s="15" t="s">
        <v>40</v>
      </c>
      <c r="AH7" s="15" t="s">
        <v>41</v>
      </c>
      <c r="AJ7" s="16" t="s">
        <v>42</v>
      </c>
      <c r="AK7" s="16" t="s">
        <v>43</v>
      </c>
      <c r="AL7" s="16" t="s">
        <v>44</v>
      </c>
      <c r="AM7" s="16" t="s">
        <v>45</v>
      </c>
      <c r="AN7" s="16" t="s">
        <v>46</v>
      </c>
      <c r="AO7" s="16" t="s">
        <v>47</v>
      </c>
      <c r="AP7" s="16" t="s">
        <v>48</v>
      </c>
    </row>
    <row r="8" spans="1:42" ht="26.25">
      <c r="A8" s="17"/>
      <c r="B8" s="17"/>
      <c r="C8" s="17"/>
      <c r="D8" s="17"/>
      <c r="E8" s="17" t="s">
        <v>49</v>
      </c>
      <c r="F8" s="17" t="s">
        <v>50</v>
      </c>
      <c r="G8" s="17" t="s">
        <v>51</v>
      </c>
      <c r="H8" s="17" t="s">
        <v>52</v>
      </c>
      <c r="I8" s="17" t="s">
        <v>53</v>
      </c>
      <c r="J8" s="17" t="s">
        <v>54</v>
      </c>
      <c r="K8" s="17" t="s">
        <v>55</v>
      </c>
      <c r="L8" s="17" t="s">
        <v>56</v>
      </c>
      <c r="M8" s="17" t="s">
        <v>57</v>
      </c>
      <c r="N8" s="17" t="s">
        <v>58</v>
      </c>
      <c r="O8" s="17" t="s">
        <v>59</v>
      </c>
      <c r="P8" s="17" t="s">
        <v>60</v>
      </c>
      <c r="Q8" s="17" t="s">
        <v>61</v>
      </c>
      <c r="R8" s="18" t="s">
        <v>62</v>
      </c>
      <c r="S8" s="18" t="s">
        <v>63</v>
      </c>
      <c r="T8" s="18" t="s">
        <v>64</v>
      </c>
      <c r="U8" s="18" t="s">
        <v>65</v>
      </c>
      <c r="V8" s="18" t="s">
        <v>66</v>
      </c>
      <c r="W8" s="19" t="s">
        <v>67</v>
      </c>
      <c r="X8" s="18" t="s">
        <v>68</v>
      </c>
      <c r="Y8" s="18" t="s">
        <v>69</v>
      </c>
      <c r="Z8" s="20" t="s">
        <v>70</v>
      </c>
      <c r="AA8" s="18" t="s">
        <v>71</v>
      </c>
      <c r="AB8" s="18" t="s">
        <v>72</v>
      </c>
      <c r="AC8" s="20" t="s">
        <v>73</v>
      </c>
      <c r="AD8" s="18" t="s">
        <v>74</v>
      </c>
      <c r="AE8" s="18" t="s">
        <v>75</v>
      </c>
      <c r="AF8" s="18" t="s">
        <v>76</v>
      </c>
      <c r="AG8" s="18" t="s">
        <v>77</v>
      </c>
      <c r="AH8" s="20" t="s">
        <v>78</v>
      </c>
      <c r="AJ8" s="21"/>
      <c r="AK8" s="21"/>
      <c r="AL8" s="21"/>
      <c r="AM8" s="21"/>
      <c r="AN8" s="21"/>
      <c r="AO8" s="21"/>
      <c r="AP8" s="21"/>
    </row>
    <row r="9" spans="1:42" ht="15">
      <c r="A9" s="22"/>
      <c r="B9" s="22"/>
      <c r="C9" s="22"/>
      <c r="D9" s="23"/>
      <c r="G9" s="24"/>
      <c r="H9" s="25"/>
      <c r="I9" s="22"/>
      <c r="J9" s="22"/>
      <c r="K9" s="22"/>
      <c r="L9" s="22"/>
      <c r="M9" s="22"/>
      <c r="N9" s="22"/>
      <c r="O9" s="22"/>
      <c r="P9" s="22"/>
      <c r="Q9" s="22"/>
      <c r="R9" s="26"/>
      <c r="S9" s="26"/>
      <c r="T9" s="27"/>
      <c r="U9" s="27"/>
      <c r="V9" s="27"/>
      <c r="W9" s="27"/>
      <c r="X9" s="27"/>
      <c r="Y9" s="27"/>
      <c r="Z9" s="27"/>
      <c r="AA9" s="27"/>
      <c r="AB9" s="27"/>
      <c r="AC9" s="27"/>
      <c r="AD9" s="27"/>
      <c r="AE9" s="27"/>
      <c r="AF9" s="27"/>
      <c r="AG9" s="27"/>
      <c r="AH9" s="28"/>
      <c r="AI9" s="29"/>
      <c r="AJ9" s="30"/>
      <c r="AK9" s="30"/>
      <c r="AL9" s="30"/>
      <c r="AM9" s="30"/>
      <c r="AN9" s="30"/>
      <c r="AO9" s="30"/>
      <c r="AP9" s="30"/>
    </row>
    <row r="10" spans="1:42" ht="15">
      <c r="A10" s="31"/>
      <c r="B10" s="31"/>
      <c r="C10" s="31"/>
      <c r="D10" s="32"/>
      <c r="E10" s="33" t="s">
        <v>79</v>
      </c>
      <c r="F10" s="34"/>
      <c r="G10" s="35"/>
      <c r="H10" s="35"/>
      <c r="I10" s="35"/>
      <c r="J10" s="35"/>
      <c r="K10" s="35"/>
      <c r="L10" s="36">
        <f>+L11</f>
        <v>2331642455</v>
      </c>
      <c r="M10" s="35"/>
      <c r="N10" s="35"/>
      <c r="O10" s="35"/>
      <c r="P10" s="35"/>
      <c r="Q10" s="35"/>
      <c r="R10" s="37">
        <f aca="true" t="shared" si="1" ref="R10:AH10">SUM(R13:R17)</f>
        <v>0</v>
      </c>
      <c r="S10" s="37">
        <f t="shared" si="1"/>
        <v>0</v>
      </c>
      <c r="T10" s="37">
        <f t="shared" si="1"/>
        <v>0</v>
      </c>
      <c r="U10" s="37">
        <f t="shared" si="1"/>
        <v>0</v>
      </c>
      <c r="V10" s="37">
        <f t="shared" si="1"/>
        <v>0</v>
      </c>
      <c r="W10" s="37">
        <f t="shared" si="1"/>
        <v>0</v>
      </c>
      <c r="X10" s="37">
        <f t="shared" si="1"/>
        <v>0</v>
      </c>
      <c r="Y10" s="37">
        <f t="shared" si="1"/>
        <v>0</v>
      </c>
      <c r="Z10" s="37">
        <f t="shared" si="1"/>
        <v>0</v>
      </c>
      <c r="AA10" s="37">
        <f t="shared" si="1"/>
        <v>0</v>
      </c>
      <c r="AB10" s="37">
        <f t="shared" si="1"/>
        <v>0</v>
      </c>
      <c r="AC10" s="37">
        <f t="shared" si="1"/>
        <v>0</v>
      </c>
      <c r="AD10" s="37">
        <f t="shared" si="1"/>
        <v>0</v>
      </c>
      <c r="AE10" s="37">
        <f t="shared" si="1"/>
        <v>0</v>
      </c>
      <c r="AF10" s="37">
        <f t="shared" si="1"/>
        <v>0</v>
      </c>
      <c r="AG10" s="37">
        <f t="shared" si="1"/>
        <v>0</v>
      </c>
      <c r="AH10" s="38">
        <f t="shared" si="1"/>
        <v>0</v>
      </c>
      <c r="AI10" s="22"/>
      <c r="AJ10" s="39">
        <f>IF(R10&lt;W10,0,R10-W10)</f>
        <v>0</v>
      </c>
      <c r="AK10" s="30">
        <f>+R10+S10-T10+U10-V10-W10</f>
        <v>0</v>
      </c>
      <c r="AL10" s="40">
        <f>+S10+U10-T10-V10-W10+R10</f>
        <v>0</v>
      </c>
      <c r="AM10" s="30">
        <f>IF(AB10&gt;Y10,0,AB10-Y10)</f>
        <v>0</v>
      </c>
      <c r="AN10" s="30">
        <f>+AC10+AB10-AA10</f>
        <v>0</v>
      </c>
      <c r="AO10" s="30">
        <f>+AH10+AG10-AF10</f>
        <v>0</v>
      </c>
      <c r="AP10" s="41">
        <f>IF((AC10&gt;AH10),0,AH10-AC10)</f>
        <v>0</v>
      </c>
    </row>
    <row r="11" spans="1:42" s="52" customFormat="1" ht="15">
      <c r="A11" s="22"/>
      <c r="B11" s="22"/>
      <c r="C11" s="22"/>
      <c r="D11" s="42"/>
      <c r="E11" s="43"/>
      <c r="F11" s="44" t="s">
        <v>80</v>
      </c>
      <c r="G11" s="45"/>
      <c r="H11" s="45"/>
      <c r="I11" s="45"/>
      <c r="J11" s="45"/>
      <c r="K11" s="45"/>
      <c r="L11" s="46">
        <v>2331642455</v>
      </c>
      <c r="M11" s="47"/>
      <c r="N11" s="47"/>
      <c r="O11" s="47"/>
      <c r="P11" s="47"/>
      <c r="Q11" s="47"/>
      <c r="R11" s="48"/>
      <c r="S11" s="48"/>
      <c r="T11" s="48"/>
      <c r="U11" s="48"/>
      <c r="V11" s="48"/>
      <c r="W11" s="48"/>
      <c r="X11" s="48"/>
      <c r="Y11" s="48"/>
      <c r="Z11" s="48"/>
      <c r="AA11" s="48"/>
      <c r="AB11" s="48"/>
      <c r="AC11" s="48"/>
      <c r="AD11" s="48"/>
      <c r="AE11" s="48"/>
      <c r="AF11" s="48"/>
      <c r="AG11" s="48"/>
      <c r="AH11" s="49"/>
      <c r="AI11" s="50"/>
      <c r="AJ11" s="51"/>
      <c r="AK11" s="51"/>
      <c r="AL11" s="51"/>
      <c r="AM11" s="51"/>
      <c r="AN11" s="51"/>
      <c r="AO11" s="51"/>
      <c r="AP11" s="51"/>
    </row>
    <row r="12" spans="1:42" s="52" customFormat="1" ht="15">
      <c r="A12" s="22"/>
      <c r="B12" s="22"/>
      <c r="C12" s="22"/>
      <c r="D12" s="42"/>
      <c r="E12" s="43"/>
      <c r="F12" s="44"/>
      <c r="G12" s="45"/>
      <c r="H12" s="45"/>
      <c r="I12" s="45"/>
      <c r="J12" s="45"/>
      <c r="K12" s="45"/>
      <c r="L12" s="46"/>
      <c r="M12" s="47"/>
      <c r="N12" s="47"/>
      <c r="O12" s="47"/>
      <c r="P12" s="47"/>
      <c r="Q12" s="47"/>
      <c r="R12" s="48"/>
      <c r="S12" s="48"/>
      <c r="T12" s="48"/>
      <c r="U12" s="48"/>
      <c r="V12" s="48"/>
      <c r="W12" s="48"/>
      <c r="X12" s="48"/>
      <c r="Y12" s="48"/>
      <c r="Z12" s="48"/>
      <c r="AA12" s="48"/>
      <c r="AB12" s="48"/>
      <c r="AC12" s="48"/>
      <c r="AD12" s="48"/>
      <c r="AE12" s="48"/>
      <c r="AF12" s="48"/>
      <c r="AG12" s="48"/>
      <c r="AH12" s="49"/>
      <c r="AI12" s="50"/>
      <c r="AJ12" s="51"/>
      <c r="AK12" s="51"/>
      <c r="AL12" s="51"/>
      <c r="AM12" s="51"/>
      <c r="AN12" s="51"/>
      <c r="AO12" s="51"/>
      <c r="AP12" s="51"/>
    </row>
    <row r="13" spans="1:42" ht="15">
      <c r="A13" s="53" t="s">
        <v>81</v>
      </c>
      <c r="B13" s="53">
        <v>113</v>
      </c>
      <c r="C13" s="53" t="s">
        <v>82</v>
      </c>
      <c r="D13" s="54" t="s">
        <v>83</v>
      </c>
      <c r="E13" s="55" t="s">
        <v>84</v>
      </c>
      <c r="F13" s="25" t="s">
        <v>85</v>
      </c>
      <c r="G13" s="56" t="s">
        <v>86</v>
      </c>
      <c r="H13" s="56" t="s">
        <v>87</v>
      </c>
      <c r="I13" s="56" t="s">
        <v>88</v>
      </c>
      <c r="J13" s="56" t="s">
        <v>86</v>
      </c>
      <c r="K13" s="56">
        <v>266</v>
      </c>
      <c r="L13" s="57"/>
      <c r="M13" s="58" t="s">
        <v>83</v>
      </c>
      <c r="N13" s="58" t="s">
        <v>89</v>
      </c>
      <c r="O13" s="58" t="s">
        <v>90</v>
      </c>
      <c r="P13" s="58" t="s">
        <v>83</v>
      </c>
      <c r="Q13" s="58" t="s">
        <v>83</v>
      </c>
      <c r="R13" s="59"/>
      <c r="S13" s="59"/>
      <c r="T13" s="59"/>
      <c r="U13" s="59"/>
      <c r="V13" s="59"/>
      <c r="W13" s="60">
        <f>+R13+S13-T13+U13-V13</f>
        <v>0</v>
      </c>
      <c r="X13" s="59"/>
      <c r="Y13" s="59"/>
      <c r="Z13" s="48">
        <f>+X13-Y13</f>
        <v>0</v>
      </c>
      <c r="AA13" s="59"/>
      <c r="AB13" s="59"/>
      <c r="AC13" s="48">
        <f>+AA13-AB13</f>
        <v>0</v>
      </c>
      <c r="AD13" s="59"/>
      <c r="AE13" s="59"/>
      <c r="AF13" s="59"/>
      <c r="AG13" s="59"/>
      <c r="AH13" s="49">
        <f>+AF13-AG13</f>
        <v>0</v>
      </c>
      <c r="AI13" s="22"/>
      <c r="AJ13" s="39">
        <f>IF(R13&lt;W13,0,R13-W13)</f>
        <v>0</v>
      </c>
      <c r="AK13" s="30">
        <f>+R13+S13-T13+U13-V13-W13</f>
        <v>0</v>
      </c>
      <c r="AL13" s="40">
        <f>+S13+U13-T13-V13-W13+R13</f>
        <v>0</v>
      </c>
      <c r="AM13" s="30">
        <f>IF(AB13&gt;Y13,0,AB13-Y13)</f>
        <v>0</v>
      </c>
      <c r="AN13" s="30">
        <f>+AC13+AB13-AA13</f>
        <v>0</v>
      </c>
      <c r="AO13" s="30">
        <f>+AH13+AG13-AF13</f>
        <v>0</v>
      </c>
      <c r="AP13" s="41">
        <f>IF((AC13&gt;AH13),0,AH13-AC13)</f>
        <v>0</v>
      </c>
    </row>
    <row r="14" spans="1:42" ht="15">
      <c r="A14" s="53" t="s">
        <v>81</v>
      </c>
      <c r="B14" s="53">
        <v>113</v>
      </c>
      <c r="C14" s="53" t="s">
        <v>82</v>
      </c>
      <c r="D14" s="54" t="s">
        <v>83</v>
      </c>
      <c r="E14" s="55" t="s">
        <v>84</v>
      </c>
      <c r="F14" s="25" t="s">
        <v>85</v>
      </c>
      <c r="G14" s="56" t="s">
        <v>87</v>
      </c>
      <c r="H14" s="56" t="s">
        <v>86</v>
      </c>
      <c r="I14" s="56" t="s">
        <v>91</v>
      </c>
      <c r="J14" s="56" t="s">
        <v>86</v>
      </c>
      <c r="K14" s="56">
        <v>120</v>
      </c>
      <c r="L14" s="57"/>
      <c r="M14" s="58" t="s">
        <v>92</v>
      </c>
      <c r="N14" s="58" t="s">
        <v>89</v>
      </c>
      <c r="O14" s="58" t="s">
        <v>90</v>
      </c>
      <c r="P14" s="58" t="s">
        <v>93</v>
      </c>
      <c r="Q14" s="58" t="s">
        <v>94</v>
      </c>
      <c r="R14" s="59"/>
      <c r="S14" s="59"/>
      <c r="T14" s="59"/>
      <c r="U14" s="59"/>
      <c r="V14" s="59"/>
      <c r="W14" s="60">
        <f>+R14+S14-T14+U14-V14</f>
        <v>0</v>
      </c>
      <c r="X14" s="59"/>
      <c r="Y14" s="59"/>
      <c r="Z14" s="48">
        <f>+X14-Y14</f>
        <v>0</v>
      </c>
      <c r="AA14" s="59"/>
      <c r="AB14" s="59"/>
      <c r="AC14" s="48">
        <f>+AA14-AB14</f>
        <v>0</v>
      </c>
      <c r="AD14" s="59"/>
      <c r="AE14" s="59"/>
      <c r="AF14" s="59"/>
      <c r="AG14" s="59"/>
      <c r="AH14" s="49">
        <f>+AF14-AG14</f>
        <v>0</v>
      </c>
      <c r="AI14" s="22"/>
      <c r="AJ14" s="39">
        <f>IF(R14&lt;W14,0,R14-W14)</f>
        <v>0</v>
      </c>
      <c r="AK14" s="30">
        <f>+R14+S14-T14+U14-V14-W14</f>
        <v>0</v>
      </c>
      <c r="AL14" s="40">
        <f>+S14+U14-T14-V14-W14+R14</f>
        <v>0</v>
      </c>
      <c r="AM14" s="30">
        <f>IF(AB14&gt;Y14,0,AB14-Y14)</f>
        <v>0</v>
      </c>
      <c r="AN14" s="30">
        <f>+AC14+AB14-AA14</f>
        <v>0</v>
      </c>
      <c r="AO14" s="30">
        <f>+AH14+AG14-AF14</f>
        <v>0</v>
      </c>
      <c r="AP14" s="41">
        <f>IF((AC14&gt;AH14),0,AH14-AC14)</f>
        <v>0</v>
      </c>
    </row>
    <row r="15" spans="1:42" ht="15">
      <c r="A15" s="53" t="s">
        <v>81</v>
      </c>
      <c r="B15" s="53">
        <v>113</v>
      </c>
      <c r="C15" s="53" t="s">
        <v>82</v>
      </c>
      <c r="D15" s="54" t="s">
        <v>83</v>
      </c>
      <c r="E15" s="55" t="s">
        <v>84</v>
      </c>
      <c r="F15" s="25" t="s">
        <v>85</v>
      </c>
      <c r="G15" s="56" t="s">
        <v>95</v>
      </c>
      <c r="H15" s="56" t="s">
        <v>96</v>
      </c>
      <c r="I15" s="56" t="s">
        <v>97</v>
      </c>
      <c r="J15" s="56" t="s">
        <v>86</v>
      </c>
      <c r="K15" s="56">
        <v>120</v>
      </c>
      <c r="L15" s="57"/>
      <c r="M15" s="58" t="s">
        <v>98</v>
      </c>
      <c r="N15" s="58" t="s">
        <v>89</v>
      </c>
      <c r="O15" s="58" t="s">
        <v>90</v>
      </c>
      <c r="P15" s="58" t="s">
        <v>99</v>
      </c>
      <c r="Q15" s="58" t="s">
        <v>94</v>
      </c>
      <c r="R15" s="59"/>
      <c r="S15" s="59"/>
      <c r="T15" s="59"/>
      <c r="U15" s="59"/>
      <c r="V15" s="59"/>
      <c r="W15" s="60">
        <f>+R15+S15-T15+U15-V15</f>
        <v>0</v>
      </c>
      <c r="X15" s="59"/>
      <c r="Y15" s="59"/>
      <c r="Z15" s="48">
        <f>+X15-Y15</f>
        <v>0</v>
      </c>
      <c r="AA15" s="59"/>
      <c r="AB15" s="59"/>
      <c r="AC15" s="48">
        <f>+AA15-AB15</f>
        <v>0</v>
      </c>
      <c r="AD15" s="59"/>
      <c r="AE15" s="59"/>
      <c r="AF15" s="59"/>
      <c r="AG15" s="59"/>
      <c r="AH15" s="49">
        <f>+AF15-AG15</f>
        <v>0</v>
      </c>
      <c r="AI15" s="22"/>
      <c r="AJ15" s="39">
        <f>IF(R15&lt;W15,0,R15-W15)</f>
        <v>0</v>
      </c>
      <c r="AK15" s="30">
        <f>+R15+S15-T15+U15-V15-W15</f>
        <v>0</v>
      </c>
      <c r="AL15" s="40">
        <f>+S15+U15-T15-V15-W15+R15</f>
        <v>0</v>
      </c>
      <c r="AM15" s="30">
        <f>IF(AB15&gt;Y15,0,AB15-Y15)</f>
        <v>0</v>
      </c>
      <c r="AN15" s="30">
        <f>+AC15+AB15-AA15</f>
        <v>0</v>
      </c>
      <c r="AO15" s="30">
        <f>+AH15+AG15-AF15</f>
        <v>0</v>
      </c>
      <c r="AP15" s="41">
        <f>IF((AC15&gt;AH15),0,AH15-AC15)</f>
        <v>0</v>
      </c>
    </row>
    <row r="16" spans="1:42" ht="15">
      <c r="A16" s="53" t="s">
        <v>81</v>
      </c>
      <c r="B16" s="53">
        <v>113</v>
      </c>
      <c r="C16" s="53" t="s">
        <v>82</v>
      </c>
      <c r="D16" s="54" t="s">
        <v>83</v>
      </c>
      <c r="E16" s="55" t="s">
        <v>84</v>
      </c>
      <c r="F16" s="25" t="s">
        <v>85</v>
      </c>
      <c r="G16" s="56" t="s">
        <v>100</v>
      </c>
      <c r="H16" s="56" t="s">
        <v>87</v>
      </c>
      <c r="I16" s="56" t="s">
        <v>101</v>
      </c>
      <c r="J16" s="56" t="s">
        <v>86</v>
      </c>
      <c r="K16" s="56">
        <v>120</v>
      </c>
      <c r="L16" s="57"/>
      <c r="M16" s="58" t="s">
        <v>102</v>
      </c>
      <c r="N16" s="58" t="s">
        <v>89</v>
      </c>
      <c r="O16" s="58" t="s">
        <v>90</v>
      </c>
      <c r="P16" s="58" t="s">
        <v>93</v>
      </c>
      <c r="Q16" s="58" t="s">
        <v>94</v>
      </c>
      <c r="R16" s="59"/>
      <c r="S16" s="59"/>
      <c r="T16" s="59"/>
      <c r="U16" s="59"/>
      <c r="V16" s="59"/>
      <c r="W16" s="60">
        <f>+R16+S16-T16+U16-V16</f>
        <v>0</v>
      </c>
      <c r="X16" s="59"/>
      <c r="Y16" s="59"/>
      <c r="Z16" s="48">
        <f>+X16-Y16</f>
        <v>0</v>
      </c>
      <c r="AA16" s="59"/>
      <c r="AB16" s="59"/>
      <c r="AC16" s="48">
        <f>+AA16-AB16</f>
        <v>0</v>
      </c>
      <c r="AD16" s="59"/>
      <c r="AE16" s="59"/>
      <c r="AF16" s="59"/>
      <c r="AG16" s="59"/>
      <c r="AH16" s="49">
        <f>+AF16-AG16</f>
        <v>0</v>
      </c>
      <c r="AI16" s="22"/>
      <c r="AJ16" s="39">
        <f>IF(R16&lt;W16,0,R16-W16)</f>
        <v>0</v>
      </c>
      <c r="AK16" s="30">
        <f>+R16+S16-T16+U16-V16-W16</f>
        <v>0</v>
      </c>
      <c r="AL16" s="40">
        <f>+S16+U16-T16-V16-W16+R16</f>
        <v>0</v>
      </c>
      <c r="AM16" s="30">
        <f>IF(AB16&gt;Y16,0,AB16-Y16)</f>
        <v>0</v>
      </c>
      <c r="AN16" s="30">
        <f>+AC16+AB16-AA16</f>
        <v>0</v>
      </c>
      <c r="AO16" s="30">
        <f>+AH16+AG16-AF16</f>
        <v>0</v>
      </c>
      <c r="AP16" s="41">
        <f>IF((AC16&gt;AH16),0,AH16-AC16)</f>
        <v>0</v>
      </c>
    </row>
    <row r="17" spans="1:42" ht="15">
      <c r="A17" s="53" t="s">
        <v>81</v>
      </c>
      <c r="B17" s="53">
        <v>113</v>
      </c>
      <c r="C17" s="53" t="s">
        <v>82</v>
      </c>
      <c r="D17" s="54" t="s">
        <v>83</v>
      </c>
      <c r="E17" s="55" t="s">
        <v>84</v>
      </c>
      <c r="F17" s="25" t="s">
        <v>85</v>
      </c>
      <c r="G17" s="56" t="s">
        <v>100</v>
      </c>
      <c r="H17" s="56" t="s">
        <v>87</v>
      </c>
      <c r="I17" s="56" t="s">
        <v>103</v>
      </c>
      <c r="J17" s="56" t="s">
        <v>86</v>
      </c>
      <c r="K17" s="56">
        <v>120</v>
      </c>
      <c r="L17" s="57"/>
      <c r="M17" s="58" t="s">
        <v>102</v>
      </c>
      <c r="N17" s="58" t="s">
        <v>89</v>
      </c>
      <c r="O17" s="58" t="s">
        <v>90</v>
      </c>
      <c r="P17" s="58" t="s">
        <v>93</v>
      </c>
      <c r="Q17" s="58" t="s">
        <v>94</v>
      </c>
      <c r="R17" s="59"/>
      <c r="S17" s="59"/>
      <c r="T17" s="59"/>
      <c r="U17" s="59"/>
      <c r="V17" s="59"/>
      <c r="W17" s="60">
        <f>+R17+S17-T17+U17-V17</f>
        <v>0</v>
      </c>
      <c r="X17" s="59"/>
      <c r="Y17" s="59"/>
      <c r="Z17" s="48">
        <f>+X17-Y17</f>
        <v>0</v>
      </c>
      <c r="AA17" s="59"/>
      <c r="AB17" s="59"/>
      <c r="AC17" s="48">
        <f>+AA17-AB17</f>
        <v>0</v>
      </c>
      <c r="AD17" s="59"/>
      <c r="AE17" s="59"/>
      <c r="AF17" s="59"/>
      <c r="AG17" s="59"/>
      <c r="AH17" s="49">
        <f>+AF17-AG17</f>
        <v>0</v>
      </c>
      <c r="AI17" s="22"/>
      <c r="AJ17" s="39">
        <f>IF(R17&lt;W17,0,R17-W17)</f>
        <v>0</v>
      </c>
      <c r="AK17" s="30">
        <f>+R17+S17-T17+U17-V17-W17</f>
        <v>0</v>
      </c>
      <c r="AL17" s="40">
        <f>+S17+U17-T17-V17-W17+R17</f>
        <v>0</v>
      </c>
      <c r="AM17" s="30">
        <f>IF(AB17&gt;Y17,0,AB17-Y17)</f>
        <v>0</v>
      </c>
      <c r="AN17" s="30">
        <f>+AC17+AB17-AA17</f>
        <v>0</v>
      </c>
      <c r="AO17" s="30">
        <f>+AH17+AG17-AF17</f>
        <v>0</v>
      </c>
      <c r="AP17" s="41">
        <f>IF((AC17&gt;AH17),0,AH17-AC17)</f>
        <v>0</v>
      </c>
    </row>
    <row r="18" spans="1:42" ht="15">
      <c r="A18" s="53"/>
      <c r="B18" s="53"/>
      <c r="C18" s="53"/>
      <c r="D18" s="53"/>
      <c r="E18" s="55"/>
      <c r="F18" s="25"/>
      <c r="G18" s="56"/>
      <c r="H18" s="56"/>
      <c r="I18" s="56"/>
      <c r="J18" s="56"/>
      <c r="K18" s="56"/>
      <c r="L18" s="57"/>
      <c r="M18" s="58"/>
      <c r="N18" s="58"/>
      <c r="O18" s="58"/>
      <c r="P18" s="58"/>
      <c r="Q18" s="61"/>
      <c r="R18" s="27"/>
      <c r="S18" s="62"/>
      <c r="T18" s="27"/>
      <c r="U18" s="27"/>
      <c r="V18" s="27"/>
      <c r="W18" s="60"/>
      <c r="X18" s="63"/>
      <c r="Y18" s="27"/>
      <c r="Z18" s="48"/>
      <c r="AA18" s="27"/>
      <c r="AB18" s="27"/>
      <c r="AC18" s="48"/>
      <c r="AD18" s="27"/>
      <c r="AE18" s="27"/>
      <c r="AF18" s="27"/>
      <c r="AG18" s="27"/>
      <c r="AH18" s="49"/>
      <c r="AI18" s="22"/>
      <c r="AJ18" s="39"/>
      <c r="AK18" s="30"/>
      <c r="AL18" s="40"/>
      <c r="AM18" s="30"/>
      <c r="AN18" s="30"/>
      <c r="AO18" s="30"/>
      <c r="AP18" s="41"/>
    </row>
    <row r="19" spans="1:42" ht="15">
      <c r="A19" s="31"/>
      <c r="B19" s="31"/>
      <c r="C19" s="31"/>
      <c r="D19" s="32"/>
      <c r="E19" s="33" t="s">
        <v>104</v>
      </c>
      <c r="F19" s="34"/>
      <c r="G19" s="35"/>
      <c r="H19" s="35"/>
      <c r="I19" s="35"/>
      <c r="J19" s="35"/>
      <c r="K19" s="35"/>
      <c r="L19" s="36">
        <f>+L21</f>
        <v>1243639964</v>
      </c>
      <c r="M19" s="35"/>
      <c r="N19" s="35"/>
      <c r="O19" s="35"/>
      <c r="P19" s="35"/>
      <c r="Q19" s="64"/>
      <c r="R19" s="65">
        <f>SUM(R22:R23)</f>
        <v>0</v>
      </c>
      <c r="S19" s="66">
        <f aca="true" t="shared" si="2" ref="S19:AH19">SUM(S22:S23)</f>
        <v>0</v>
      </c>
      <c r="T19" s="37">
        <f t="shared" si="2"/>
        <v>0</v>
      </c>
      <c r="U19" s="37">
        <f t="shared" si="2"/>
        <v>0</v>
      </c>
      <c r="V19" s="37">
        <f t="shared" si="2"/>
        <v>0</v>
      </c>
      <c r="W19" s="37">
        <f t="shared" si="2"/>
        <v>0</v>
      </c>
      <c r="X19" s="37">
        <f t="shared" si="2"/>
        <v>0</v>
      </c>
      <c r="Y19" s="37">
        <f t="shared" si="2"/>
        <v>0</v>
      </c>
      <c r="Z19" s="37">
        <f t="shared" si="2"/>
        <v>0</v>
      </c>
      <c r="AA19" s="37">
        <f t="shared" si="2"/>
        <v>0</v>
      </c>
      <c r="AB19" s="37">
        <f t="shared" si="2"/>
        <v>0</v>
      </c>
      <c r="AC19" s="37">
        <f t="shared" si="2"/>
        <v>0</v>
      </c>
      <c r="AD19" s="37">
        <f t="shared" si="2"/>
        <v>0</v>
      </c>
      <c r="AE19" s="37">
        <f t="shared" si="2"/>
        <v>0</v>
      </c>
      <c r="AF19" s="37">
        <f t="shared" si="2"/>
        <v>0</v>
      </c>
      <c r="AG19" s="37">
        <f t="shared" si="2"/>
        <v>0</v>
      </c>
      <c r="AH19" s="38">
        <f t="shared" si="2"/>
        <v>0</v>
      </c>
      <c r="AI19" s="22"/>
      <c r="AJ19" s="39">
        <f>IF(R19&lt;W19,0,R19-W19)</f>
        <v>0</v>
      </c>
      <c r="AK19" s="30">
        <f>+R19+S19-T19+U19-V19-W19</f>
        <v>0</v>
      </c>
      <c r="AL19" s="40">
        <f>+S19+U19-T19-V19-W19+R19</f>
        <v>0</v>
      </c>
      <c r="AM19" s="30">
        <f>IF(AB19&gt;Y19,0,AB19-Y19)</f>
        <v>0</v>
      </c>
      <c r="AN19" s="30">
        <f>+AC19+AB19-AA19</f>
        <v>0</v>
      </c>
      <c r="AO19" s="30">
        <f>+AH19+AG19-AF19</f>
        <v>0</v>
      </c>
      <c r="AP19" s="41">
        <f>IF((AC19&gt;AH19),0,AH19-AC19)</f>
        <v>0</v>
      </c>
    </row>
    <row r="20" spans="1:42" ht="15" hidden="1">
      <c r="A20" s="31"/>
      <c r="B20" s="31"/>
      <c r="C20" s="31"/>
      <c r="D20" s="32"/>
      <c r="E20" s="67"/>
      <c r="F20" s="31"/>
      <c r="G20" s="68"/>
      <c r="H20" s="68"/>
      <c r="I20" s="68"/>
      <c r="J20" s="68"/>
      <c r="K20" s="68"/>
      <c r="L20" s="69"/>
      <c r="M20" s="68"/>
      <c r="N20" s="68"/>
      <c r="O20" s="68"/>
      <c r="P20" s="68"/>
      <c r="Q20" s="70"/>
      <c r="R20" s="27"/>
      <c r="S20" s="71"/>
      <c r="T20" s="60"/>
      <c r="U20" s="60"/>
      <c r="V20" s="60"/>
      <c r="W20" s="60"/>
      <c r="X20" s="60"/>
      <c r="Y20" s="60"/>
      <c r="Z20" s="60"/>
      <c r="AA20" s="60"/>
      <c r="AB20" s="60"/>
      <c r="AC20" s="60"/>
      <c r="AD20" s="60"/>
      <c r="AE20" s="60"/>
      <c r="AF20" s="60"/>
      <c r="AG20" s="60"/>
      <c r="AH20" s="72"/>
      <c r="AI20" s="22"/>
      <c r="AJ20" s="39"/>
      <c r="AK20" s="30"/>
      <c r="AL20" s="40"/>
      <c r="AM20" s="30"/>
      <c r="AN20" s="30"/>
      <c r="AO20" s="30"/>
      <c r="AP20" s="41"/>
    </row>
    <row r="21" spans="1:42" s="52" customFormat="1" ht="15">
      <c r="A21" s="22"/>
      <c r="B21" s="22"/>
      <c r="C21" s="22"/>
      <c r="D21" s="42"/>
      <c r="E21" s="43"/>
      <c r="F21" s="44" t="s">
        <v>80</v>
      </c>
      <c r="G21" s="45"/>
      <c r="H21" s="45"/>
      <c r="I21" s="45"/>
      <c r="J21" s="45"/>
      <c r="K21" s="45"/>
      <c r="L21" s="46">
        <v>1243639964</v>
      </c>
      <c r="M21" s="47"/>
      <c r="N21" s="47"/>
      <c r="O21" s="47"/>
      <c r="P21" s="47"/>
      <c r="Q21" s="73"/>
      <c r="R21" s="27"/>
      <c r="S21" s="74"/>
      <c r="T21" s="48"/>
      <c r="U21" s="48"/>
      <c r="V21" s="48"/>
      <c r="W21" s="48"/>
      <c r="X21" s="48"/>
      <c r="Y21" s="48"/>
      <c r="Z21" s="48"/>
      <c r="AA21" s="48"/>
      <c r="AB21" s="48"/>
      <c r="AC21" s="48"/>
      <c r="AD21" s="48"/>
      <c r="AE21" s="48"/>
      <c r="AF21" s="48"/>
      <c r="AG21" s="48"/>
      <c r="AH21" s="49"/>
      <c r="AI21" s="50"/>
      <c r="AJ21" s="51"/>
      <c r="AK21" s="51"/>
      <c r="AL21" s="51"/>
      <c r="AM21" s="51"/>
      <c r="AN21" s="51"/>
      <c r="AO21" s="51"/>
      <c r="AP21" s="51"/>
    </row>
    <row r="22" spans="1:42" ht="15">
      <c r="A22" s="53" t="s">
        <v>81</v>
      </c>
      <c r="B22" s="53">
        <v>113</v>
      </c>
      <c r="C22" s="53" t="s">
        <v>105</v>
      </c>
      <c r="D22" s="54" t="s">
        <v>83</v>
      </c>
      <c r="E22" s="75" t="s">
        <v>106</v>
      </c>
      <c r="F22" s="75" t="s">
        <v>85</v>
      </c>
      <c r="G22" s="76" t="s">
        <v>107</v>
      </c>
      <c r="H22" s="76" t="s">
        <v>107</v>
      </c>
      <c r="I22" s="76" t="s">
        <v>107</v>
      </c>
      <c r="J22" s="76" t="s">
        <v>86</v>
      </c>
      <c r="K22" s="76">
        <v>164</v>
      </c>
      <c r="L22" s="57"/>
      <c r="M22" s="76" t="s">
        <v>108</v>
      </c>
      <c r="N22" s="76" t="s">
        <v>89</v>
      </c>
      <c r="O22" s="76" t="s">
        <v>109</v>
      </c>
      <c r="P22" s="76" t="s">
        <v>110</v>
      </c>
      <c r="Q22" s="77" t="s">
        <v>111</v>
      </c>
      <c r="R22" s="59"/>
      <c r="S22" s="59"/>
      <c r="T22" s="59"/>
      <c r="U22" s="59"/>
      <c r="V22" s="59"/>
      <c r="W22" s="60">
        <f>+R22+S22-T22+U22-V22</f>
        <v>0</v>
      </c>
      <c r="X22" s="59"/>
      <c r="Y22" s="59"/>
      <c r="Z22" s="48">
        <f>+X22-Y22</f>
        <v>0</v>
      </c>
      <c r="AA22" s="59"/>
      <c r="AB22" s="59"/>
      <c r="AC22" s="48">
        <f>+AA22-AB22</f>
        <v>0</v>
      </c>
      <c r="AD22" s="59"/>
      <c r="AE22" s="59"/>
      <c r="AF22" s="59"/>
      <c r="AG22" s="59"/>
      <c r="AH22" s="49">
        <f>+AF22-AG22</f>
        <v>0</v>
      </c>
      <c r="AI22" s="22"/>
      <c r="AJ22" s="39">
        <f>IF(R22&lt;W22,0,R22-W22)</f>
        <v>0</v>
      </c>
      <c r="AK22" s="30">
        <f>+R22+S22-T22+U22-V22-W22</f>
        <v>0</v>
      </c>
      <c r="AL22" s="40">
        <f>+S22+U22-T22-V22-W22+R22</f>
        <v>0</v>
      </c>
      <c r="AM22" s="30">
        <f>IF(AB22&gt;Y22,0,AB22-Y22)</f>
        <v>0</v>
      </c>
      <c r="AN22" s="30">
        <f>+AC22+AB22-AA22</f>
        <v>0</v>
      </c>
      <c r="AO22" s="30">
        <f>+AH22+AG22-AF22</f>
        <v>0</v>
      </c>
      <c r="AP22" s="41">
        <f>IF((AC22&gt;AH22),0,AH22-AC22)</f>
        <v>0</v>
      </c>
    </row>
    <row r="23" spans="1:42" ht="15" hidden="1">
      <c r="A23" s="53" t="s">
        <v>81</v>
      </c>
      <c r="B23" s="53">
        <v>113</v>
      </c>
      <c r="C23" s="53" t="s">
        <v>105</v>
      </c>
      <c r="D23" s="54" t="s">
        <v>83</v>
      </c>
      <c r="E23" s="75" t="s">
        <v>106</v>
      </c>
      <c r="F23" s="75" t="s">
        <v>85</v>
      </c>
      <c r="G23" s="76" t="s">
        <v>107</v>
      </c>
      <c r="H23" s="76" t="s">
        <v>107</v>
      </c>
      <c r="I23" s="76" t="s">
        <v>107</v>
      </c>
      <c r="J23" s="76" t="s">
        <v>86</v>
      </c>
      <c r="K23" s="76">
        <v>164</v>
      </c>
      <c r="L23" s="57"/>
      <c r="M23" s="76" t="s">
        <v>108</v>
      </c>
      <c r="N23" s="76" t="s">
        <v>89</v>
      </c>
      <c r="O23" s="76" t="s">
        <v>109</v>
      </c>
      <c r="P23" s="76" t="s">
        <v>112</v>
      </c>
      <c r="Q23" s="77" t="s">
        <v>111</v>
      </c>
      <c r="R23" s="59"/>
      <c r="S23" s="59"/>
      <c r="T23" s="59"/>
      <c r="U23" s="59"/>
      <c r="V23" s="59"/>
      <c r="W23" s="60">
        <f>+R23+S23-T23+U23-V23</f>
        <v>0</v>
      </c>
      <c r="X23" s="59"/>
      <c r="Y23" s="59"/>
      <c r="Z23" s="48">
        <f>+X23-Y23</f>
        <v>0</v>
      </c>
      <c r="AA23" s="59"/>
      <c r="AB23" s="59"/>
      <c r="AC23" s="48">
        <f>+AA23-AB23</f>
        <v>0</v>
      </c>
      <c r="AD23" s="59"/>
      <c r="AE23" s="59"/>
      <c r="AF23" s="59"/>
      <c r="AG23" s="59"/>
      <c r="AH23" s="49">
        <f>+AF23-AG23</f>
        <v>0</v>
      </c>
      <c r="AI23" s="22"/>
      <c r="AJ23" s="39">
        <f>IF(R23&lt;W23,0,R23-W23)</f>
        <v>0</v>
      </c>
      <c r="AK23" s="30">
        <f>+R23+S23-T23+U23-V23-W23</f>
        <v>0</v>
      </c>
      <c r="AL23" s="40">
        <f>+S23+U23-T23-V23-W23+R23</f>
        <v>0</v>
      </c>
      <c r="AM23" s="30">
        <f>IF(AB23&gt;Y23,0,AB23-Y23)</f>
        <v>0</v>
      </c>
      <c r="AN23" s="30">
        <f>+AC23+AB23-AA23</f>
        <v>0</v>
      </c>
      <c r="AO23" s="30">
        <f>+AH23+AG23-AF23</f>
        <v>0</v>
      </c>
      <c r="AP23" s="41">
        <f>IF((AC23&gt;AH23),0,AH23-AC23)</f>
        <v>0</v>
      </c>
    </row>
    <row r="24" spans="5:42" ht="15">
      <c r="E24" s="24"/>
      <c r="F24" s="22"/>
      <c r="G24" s="78"/>
      <c r="H24" s="78"/>
      <c r="I24" s="78"/>
      <c r="J24" s="78"/>
      <c r="K24" s="78"/>
      <c r="L24" s="78"/>
      <c r="M24" s="78"/>
      <c r="N24" s="78"/>
      <c r="O24" s="78"/>
      <c r="P24" s="78"/>
      <c r="Q24" s="78"/>
      <c r="R24" s="79"/>
      <c r="S24" s="27"/>
      <c r="T24" s="27"/>
      <c r="U24" s="27"/>
      <c r="V24" s="27"/>
      <c r="W24" s="27"/>
      <c r="X24" s="27"/>
      <c r="Y24" s="27"/>
      <c r="Z24" s="27"/>
      <c r="AA24" s="27"/>
      <c r="AB24" s="27"/>
      <c r="AC24" s="27"/>
      <c r="AD24" s="27"/>
      <c r="AE24" s="27"/>
      <c r="AF24" s="27"/>
      <c r="AG24" s="27"/>
      <c r="AH24" s="80"/>
      <c r="AI24" s="29"/>
      <c r="AJ24" s="30"/>
      <c r="AK24" s="30"/>
      <c r="AL24" s="30"/>
      <c r="AM24" s="30"/>
      <c r="AN24" s="30"/>
      <c r="AO24" s="30"/>
      <c r="AP24" s="30"/>
    </row>
    <row r="25" spans="5:42" ht="15">
      <c r="E25" s="33"/>
      <c r="F25" s="34" t="s">
        <v>113</v>
      </c>
      <c r="G25" s="35"/>
      <c r="H25" s="35"/>
      <c r="I25" s="35"/>
      <c r="J25" s="35"/>
      <c r="K25" s="35"/>
      <c r="L25" s="36">
        <f>+L10+L19</f>
        <v>3575282419</v>
      </c>
      <c r="M25" s="35"/>
      <c r="N25" s="35"/>
      <c r="O25" s="35"/>
      <c r="P25" s="35"/>
      <c r="Q25" s="35"/>
      <c r="R25" s="81">
        <f aca="true" t="shared" si="3" ref="R25:AH25">+R10+R19</f>
        <v>0</v>
      </c>
      <c r="S25" s="81">
        <f t="shared" si="3"/>
        <v>0</v>
      </c>
      <c r="T25" s="81">
        <f t="shared" si="3"/>
        <v>0</v>
      </c>
      <c r="U25" s="81">
        <f t="shared" si="3"/>
        <v>0</v>
      </c>
      <c r="V25" s="81">
        <f t="shared" si="3"/>
        <v>0</v>
      </c>
      <c r="W25" s="81">
        <f t="shared" si="3"/>
        <v>0</v>
      </c>
      <c r="X25" s="81">
        <f t="shared" si="3"/>
        <v>0</v>
      </c>
      <c r="Y25" s="81">
        <f t="shared" si="3"/>
        <v>0</v>
      </c>
      <c r="Z25" s="81">
        <f t="shared" si="3"/>
        <v>0</v>
      </c>
      <c r="AA25" s="81">
        <f t="shared" si="3"/>
        <v>0</v>
      </c>
      <c r="AB25" s="81">
        <f t="shared" si="3"/>
        <v>0</v>
      </c>
      <c r="AC25" s="81">
        <f t="shared" si="3"/>
        <v>0</v>
      </c>
      <c r="AD25" s="81">
        <f t="shared" si="3"/>
        <v>0</v>
      </c>
      <c r="AE25" s="81">
        <f t="shared" si="3"/>
        <v>0</v>
      </c>
      <c r="AF25" s="81">
        <f t="shared" si="3"/>
        <v>0</v>
      </c>
      <c r="AG25" s="81">
        <f t="shared" si="3"/>
        <v>0</v>
      </c>
      <c r="AH25" s="81">
        <f t="shared" si="3"/>
        <v>0</v>
      </c>
      <c r="AI25" s="22"/>
      <c r="AJ25" s="39">
        <f>IF(R25&lt;W25,0,R25-W25)</f>
        <v>0</v>
      </c>
      <c r="AK25" s="30">
        <f>+R25+S25-T25+U25-V25-W25</f>
        <v>0</v>
      </c>
      <c r="AL25" s="40">
        <f>+S25+U25-T25-V25-W25+R25</f>
        <v>0</v>
      </c>
      <c r="AM25" s="30">
        <f>IF(AB25&gt;Y25,0,AB25-Y25)</f>
        <v>0</v>
      </c>
      <c r="AN25" s="30">
        <f>+AC25+AB25-AA25</f>
        <v>0</v>
      </c>
      <c r="AO25" s="30">
        <f>+AH25+AG25-AF25</f>
        <v>0</v>
      </c>
      <c r="AP25" s="41">
        <f>IF((AC25&gt;AH25),0,AH25-AC25)</f>
        <v>0</v>
      </c>
    </row>
    <row r="26" spans="5:42" ht="15">
      <c r="E26" t="s">
        <v>114</v>
      </c>
      <c r="R26" s="82"/>
      <c r="S26" s="82"/>
      <c r="T26" s="82"/>
      <c r="U26" s="82"/>
      <c r="V26" s="82"/>
      <c r="W26" s="82"/>
      <c r="X26" s="82"/>
      <c r="Y26" s="82"/>
      <c r="Z26" s="82"/>
      <c r="AA26" s="82"/>
      <c r="AB26" s="82"/>
      <c r="AC26" s="82"/>
      <c r="AD26" s="82"/>
      <c r="AE26" s="82"/>
      <c r="AF26" s="82"/>
      <c r="AG26" s="82"/>
      <c r="AH26" s="82"/>
      <c r="AJ26" s="82"/>
      <c r="AK26" s="82"/>
      <c r="AL26" s="82"/>
      <c r="AM26" s="82"/>
      <c r="AN26" s="82"/>
      <c r="AO26" s="82"/>
      <c r="AP26" s="82"/>
    </row>
    <row r="27" spans="5:22" ht="15">
      <c r="E27" s="83"/>
      <c r="F27" s="83"/>
      <c r="G27" s="83"/>
      <c r="H27" s="83"/>
      <c r="U27" s="89"/>
      <c r="V27" s="89"/>
    </row>
    <row r="28" spans="5:8" ht="15">
      <c r="E28" s="83"/>
      <c r="F28" s="83"/>
      <c r="G28" s="83"/>
      <c r="H28" s="83"/>
    </row>
    <row r="29" spans="5:8" ht="15">
      <c r="E29" s="83"/>
      <c r="F29" s="83"/>
      <c r="G29" s="83"/>
      <c r="H29" s="83"/>
    </row>
    <row r="30" spans="5:8" ht="15">
      <c r="E30" s="83"/>
      <c r="F30" s="83"/>
      <c r="G30" s="83"/>
      <c r="H30" s="83"/>
    </row>
    <row r="31" spans="1:8" s="52" customFormat="1" ht="15">
      <c r="A31"/>
      <c r="B31"/>
      <c r="C31"/>
      <c r="D31"/>
      <c r="E31" s="84" t="s">
        <v>115</v>
      </c>
      <c r="F31" s="85"/>
      <c r="G31" s="84"/>
      <c r="H31" s="84"/>
    </row>
    <row r="32" spans="1:8" s="52" customFormat="1" ht="45">
      <c r="A32"/>
      <c r="B32"/>
      <c r="C32"/>
      <c r="D32"/>
      <c r="E32" s="86" t="s">
        <v>116</v>
      </c>
      <c r="F32" s="85"/>
      <c r="G32" s="84"/>
      <c r="H32" s="84"/>
    </row>
    <row r="33" spans="5:8" ht="15">
      <c r="E33" s="83"/>
      <c r="F33" s="83"/>
      <c r="G33" s="83"/>
      <c r="H33" s="83"/>
    </row>
    <row r="35" ht="15">
      <c r="E35" s="87" t="s">
        <v>117</v>
      </c>
    </row>
    <row r="36" ht="15">
      <c r="E36" t="s">
        <v>118</v>
      </c>
    </row>
    <row r="37" ht="15">
      <c r="E37" t="s">
        <v>119</v>
      </c>
    </row>
    <row r="38" ht="15">
      <c r="E38" t="s">
        <v>120</v>
      </c>
    </row>
    <row r="39" ht="15">
      <c r="E39" t="s">
        <v>121</v>
      </c>
    </row>
    <row r="40" ht="15">
      <c r="E40" t="s">
        <v>122</v>
      </c>
    </row>
    <row r="41" ht="15">
      <c r="E41" t="s">
        <v>123</v>
      </c>
    </row>
    <row r="42" ht="15">
      <c r="E42" t="s">
        <v>124</v>
      </c>
    </row>
    <row r="43" ht="15">
      <c r="E43" s="52" t="s">
        <v>125</v>
      </c>
    </row>
    <row r="44" ht="15">
      <c r="E44" t="s">
        <v>126</v>
      </c>
    </row>
    <row r="45" ht="15">
      <c r="E45" t="s">
        <v>127</v>
      </c>
    </row>
    <row r="46" ht="15">
      <c r="E46" t="s">
        <v>128</v>
      </c>
    </row>
    <row r="47" ht="15">
      <c r="E47" t="s">
        <v>129</v>
      </c>
    </row>
    <row r="48" ht="15">
      <c r="E48" t="s">
        <v>130</v>
      </c>
    </row>
    <row r="49" ht="15">
      <c r="E49" t="s">
        <v>131</v>
      </c>
    </row>
    <row r="50" ht="15">
      <c r="E50" t="s">
        <v>132</v>
      </c>
    </row>
    <row r="51" ht="15">
      <c r="E51" t="s">
        <v>133</v>
      </c>
    </row>
    <row r="52" ht="15">
      <c r="E52" t="s">
        <v>134</v>
      </c>
    </row>
    <row r="53" ht="15">
      <c r="E53" t="s">
        <v>135</v>
      </c>
    </row>
    <row r="54" ht="15">
      <c r="E54" t="s">
        <v>136</v>
      </c>
    </row>
    <row r="55" ht="15">
      <c r="E55" t="s">
        <v>137</v>
      </c>
    </row>
    <row r="56" ht="15">
      <c r="E56" t="s">
        <v>138</v>
      </c>
    </row>
    <row r="57" ht="15">
      <c r="E57" s="52" t="s">
        <v>139</v>
      </c>
    </row>
    <row r="58" ht="15">
      <c r="E58" t="s">
        <v>140</v>
      </c>
    </row>
    <row r="59" ht="15">
      <c r="E59" t="s">
        <v>141</v>
      </c>
    </row>
    <row r="60" ht="15">
      <c r="E60" s="52" t="s">
        <v>142</v>
      </c>
    </row>
    <row r="61" ht="15">
      <c r="E61" t="s">
        <v>143</v>
      </c>
    </row>
    <row r="62" ht="15">
      <c r="E62" t="s">
        <v>144</v>
      </c>
    </row>
    <row r="63" ht="15">
      <c r="E63" t="s">
        <v>145</v>
      </c>
    </row>
    <row r="64" ht="15">
      <c r="E64" t="s">
        <v>146</v>
      </c>
    </row>
    <row r="65" ht="15">
      <c r="E65" s="52" t="s">
        <v>147</v>
      </c>
    </row>
    <row r="66" ht="15">
      <c r="E66" t="s">
        <v>148</v>
      </c>
    </row>
    <row r="67" ht="21" customHeight="1">
      <c r="E67" t="s">
        <v>149</v>
      </c>
    </row>
    <row r="68" ht="15">
      <c r="E68" s="88" t="s">
        <v>150</v>
      </c>
    </row>
  </sheetData>
  <sheetProtection password="CADA" sheet="1" formatColumns="0"/>
  <autoFilter ref="A7:AP26"/>
  <mergeCells count="1">
    <mergeCell ref="U27:V27"/>
  </mergeCells>
  <conditionalFormatting sqref="U27">
    <cfRule type="expression" priority="8" dxfId="0" stopIfTrue="1">
      <formula>$U$25&lt;&gt;$V$25</formula>
    </cfRule>
  </conditionalFormatting>
  <conditionalFormatting sqref="U27">
    <cfRule type="expression" priority="7" dxfId="0" stopIfTrue="1">
      <formula>$U$25&lt;&gt;$V$25</formula>
    </cfRule>
  </conditionalFormatting>
  <conditionalFormatting sqref="R19">
    <cfRule type="expression" priority="4" dxfId="2" stopIfTrue="1">
      <formula>$R$19=0</formula>
    </cfRule>
    <cfRule type="expression" priority="5" dxfId="0" stopIfTrue="1">
      <formula>$R$19&gt;$L$19</formula>
    </cfRule>
    <cfRule type="expression" priority="6" dxfId="1" stopIfTrue="1">
      <formula>$R$19&lt;$L$19</formula>
    </cfRule>
  </conditionalFormatting>
  <conditionalFormatting sqref="R10">
    <cfRule type="expression" priority="1" dxfId="2" stopIfTrue="1">
      <formula>$R$10=0</formula>
    </cfRule>
    <cfRule type="expression" priority="2" dxfId="1" stopIfTrue="1">
      <formula>$R$10&lt;$L$10</formula>
    </cfRule>
    <cfRule type="expression" priority="3" dxfId="0" stopIfTrue="1">
      <formula>$R$10&gt;$L$10</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pramirez</dc:creator>
  <cp:keywords/>
  <dc:description/>
  <cp:lastModifiedBy>Jeanet Constanza Saenz Gonzalez</cp:lastModifiedBy>
  <dcterms:created xsi:type="dcterms:W3CDTF">2012-04-11T22:06:22Z</dcterms:created>
  <dcterms:modified xsi:type="dcterms:W3CDTF">2013-12-02T16:04:01Z</dcterms:modified>
  <cp:category/>
  <cp:version/>
  <cp:contentType/>
  <cp:contentStatus/>
</cp:coreProperties>
</file>