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740" activeTab="0"/>
  </bookViews>
  <sheets>
    <sheet name="F 131" sheetId="1" r:id="rId1"/>
  </sheets>
  <externalReferences>
    <externalReference r:id="rId4"/>
  </externalReferences>
  <definedNames>
    <definedName name="_xlnm._FilterDatabase" localSheetId="0" hidden="1">'F 131'!$A$7:$AP$30</definedName>
    <definedName name="A">#REF!</definedName>
    <definedName name="Entidades">#REF!</definedName>
    <definedName name="Z_0657745B_FA29_48CE_AF50_C3DD89E2C6A4_.wvu.Cols" localSheetId="0" hidden="1">'F 131'!$A:$D</definedName>
    <definedName name="Z_0657745B_FA29_48CE_AF50_C3DD89E2C6A4_.wvu.FilterData" localSheetId="0" hidden="1">'F 131'!$A$7:$AP$30</definedName>
    <definedName name="Z_0657745B_FA29_48CE_AF50_C3DD89E2C6A4_.wvu.Rows" localSheetId="0" hidden="1">'F 131'!$48:$52</definedName>
  </definedNames>
  <calcPr fullCalcOnLoad="1"/>
</workbook>
</file>

<file path=xl/sharedStrings.xml><?xml version="1.0" encoding="utf-8"?>
<sst xmlns="http://schemas.openxmlformats.org/spreadsheetml/2006/main" count="291" uniqueCount="163">
  <si>
    <t xml:space="preserve">ENTIDAD: </t>
  </si>
  <si>
    <t>131  UNIDAD ADMINISTRATIVA ESPECIAL CUERPO OFICIAL DE BOMBEROS</t>
  </si>
  <si>
    <t>VIGENCIA:</t>
  </si>
  <si>
    <t>EJECUCIÓN:</t>
  </si>
  <si>
    <t xml:space="preserve">ACUMULADA A 31 DE MARZO DE 2012  (VIGENCIAS FUTURAS INCORPORADAS EN LA VIGENCIA 2012) </t>
  </si>
  <si>
    <t>Homologo Contraloría General de la República para el CHIP</t>
  </si>
  <si>
    <t>$ Corrientes</t>
  </si>
  <si>
    <t>GR</t>
  </si>
  <si>
    <t>ENT</t>
  </si>
  <si>
    <t>T G</t>
  </si>
  <si>
    <t>R TRANSF</t>
  </si>
  <si>
    <t>Rubro Presupuestal</t>
  </si>
  <si>
    <t>Descripción Rubro</t>
  </si>
  <si>
    <t>Tipo de Gasto</t>
  </si>
  <si>
    <t>Componente de Gasto</t>
  </si>
  <si>
    <t>Concepto de Gasto</t>
  </si>
  <si>
    <t>Código Fuente</t>
  </si>
  <si>
    <t>Detalle Fuente</t>
  </si>
  <si>
    <t>Vigencia Futura para 2012</t>
  </si>
  <si>
    <t>Código Cta. CGR</t>
  </si>
  <si>
    <t>Cód. Reg.  CGR</t>
  </si>
  <si>
    <t>Cód. OEI CGR</t>
  </si>
  <si>
    <t>Cód. Destinación CGR</t>
  </si>
  <si>
    <t>Cód. Finalidad CGR</t>
  </si>
  <si>
    <t>Apropiación Inicial</t>
  </si>
  <si>
    <t>Adiciones</t>
  </si>
  <si>
    <t>Reducciones</t>
  </si>
  <si>
    <t>Créditos</t>
  </si>
  <si>
    <t>Contracréditos</t>
  </si>
  <si>
    <t>Apropiación Disponible</t>
  </si>
  <si>
    <t>CDP</t>
  </si>
  <si>
    <t>Reversión CDP</t>
  </si>
  <si>
    <t>CDP
Netos</t>
  </si>
  <si>
    <t>Compromisos</t>
  </si>
  <si>
    <t>Reversión de Compromisos</t>
  </si>
  <si>
    <t>Compromisos
Netos</t>
  </si>
  <si>
    <t>Giros</t>
  </si>
  <si>
    <t>Reversión de Giros</t>
  </si>
  <si>
    <t>Pagos</t>
  </si>
  <si>
    <t>Anulación de Pagos</t>
  </si>
  <si>
    <t>Pagos Netos</t>
  </si>
  <si>
    <t>PRUEBA V.F. 
V.F. - PPTO DISP</t>
  </si>
  <si>
    <t>PRUEBA DISPONIBLE</t>
  </si>
  <si>
    <t>PRUEBA</t>
  </si>
  <si>
    <t>PRUEBA CDP</t>
  </si>
  <si>
    <t>PRUEBA COMPROMISOS</t>
  </si>
  <si>
    <t>PRUEBA PAGOS</t>
  </si>
  <si>
    <t>PRUEBA 
PAGOS VS COMPROMISOS</t>
  </si>
  <si>
    <t>(1)</t>
  </si>
  <si>
    <t>(2)</t>
  </si>
  <si>
    <t>(3)</t>
  </si>
  <si>
    <t>(4)</t>
  </si>
  <si>
    <t>(5)</t>
  </si>
  <si>
    <t>(6)</t>
  </si>
  <si>
    <t>(7)</t>
  </si>
  <si>
    <t>(8)</t>
  </si>
  <si>
    <t>(9)</t>
  </si>
  <si>
    <t>(10)</t>
  </si>
  <si>
    <t>(11)</t>
  </si>
  <si>
    <t>(12)</t>
  </si>
  <si>
    <t>(13)</t>
  </si>
  <si>
    <t>(14)</t>
  </si>
  <si>
    <t>(15)</t>
  </si>
  <si>
    <t>(16)</t>
  </si>
  <si>
    <t>(17)</t>
  </si>
  <si>
    <t>(18)</t>
  </si>
  <si>
    <r>
      <rPr>
        <sz val="11"/>
        <color theme="1"/>
        <rFont val="Calibri"/>
        <family val="2"/>
      </rPr>
      <t>(19)</t>
    </r>
    <r>
      <rPr>
        <sz val="8"/>
        <color indexed="8"/>
        <rFont val="Calibri"/>
        <family val="2"/>
      </rPr>
      <t>=(14)-(15)+(16)-(17)+(18)</t>
    </r>
  </si>
  <si>
    <t>(20)</t>
  </si>
  <si>
    <t>(21)</t>
  </si>
  <si>
    <t>(22= 20-21)</t>
  </si>
  <si>
    <t>(23)</t>
  </si>
  <si>
    <t>(24)</t>
  </si>
  <si>
    <t>(25= 23-24)</t>
  </si>
  <si>
    <t>(26)</t>
  </si>
  <si>
    <t>(27)</t>
  </si>
  <si>
    <t>(28)</t>
  </si>
  <si>
    <t>(29)</t>
  </si>
  <si>
    <t>(30= 28-29)</t>
  </si>
  <si>
    <t>V. F. INVERSIÓN DIRECTA</t>
  </si>
  <si>
    <t>TOTAL PROYECTO 0412</t>
  </si>
  <si>
    <t>EP</t>
  </si>
  <si>
    <t>I</t>
  </si>
  <si>
    <t>NA</t>
  </si>
  <si>
    <t>3-3-1-13-02-31-0412</t>
  </si>
  <si>
    <t>Modernización cuerpo oficial de bomberos</t>
  </si>
  <si>
    <t>01</t>
  </si>
  <si>
    <t>0082</t>
  </si>
  <si>
    <t>2.3.01.01.01.98</t>
  </si>
  <si>
    <t>10</t>
  </si>
  <si>
    <t>001</t>
  </si>
  <si>
    <t>084</t>
  </si>
  <si>
    <t>7032</t>
  </si>
  <si>
    <t>03</t>
  </si>
  <si>
    <t>0083</t>
  </si>
  <si>
    <t>2.3.01.01.03.98</t>
  </si>
  <si>
    <t>02</t>
  </si>
  <si>
    <t>0077</t>
  </si>
  <si>
    <t>2.3.02.01.01.01</t>
  </si>
  <si>
    <t>085</t>
  </si>
  <si>
    <t>0500</t>
  </si>
  <si>
    <t>2.3.02.01.01.98</t>
  </si>
  <si>
    <t>083</t>
  </si>
  <si>
    <t>0701</t>
  </si>
  <si>
    <t>2.3.02.01.01.03</t>
  </si>
  <si>
    <t>0702</t>
  </si>
  <si>
    <t>0056</t>
  </si>
  <si>
    <t>2.3.02.01.02.98</t>
  </si>
  <si>
    <t>06</t>
  </si>
  <si>
    <t>0180</t>
  </si>
  <si>
    <t>0050</t>
  </si>
  <si>
    <t>2.3.03.02.55</t>
  </si>
  <si>
    <t>05</t>
  </si>
  <si>
    <t>0006</t>
  </si>
  <si>
    <t>2.3.05.01</t>
  </si>
  <si>
    <t>0067</t>
  </si>
  <si>
    <t>2.3.05.02.98</t>
  </si>
  <si>
    <t xml:space="preserve">V. F. RESERVAS DE INVERSIÓN </t>
  </si>
  <si>
    <t>RI</t>
  </si>
  <si>
    <t>3-3-7-13-02-31-0412</t>
  </si>
  <si>
    <t>0</t>
  </si>
  <si>
    <t>2.3.95</t>
  </si>
  <si>
    <t>11</t>
  </si>
  <si>
    <t>042</t>
  </si>
  <si>
    <t>099</t>
  </si>
  <si>
    <t xml:space="preserve">TOTAL VIGENCIA FUTURAS </t>
  </si>
  <si>
    <r>
      <rPr>
        <b/>
        <sz val="11"/>
        <color indexed="8"/>
        <rFont val="Calibri"/>
        <family val="2"/>
      </rPr>
      <t>Nota:</t>
    </r>
    <r>
      <rPr>
        <sz val="11"/>
        <color theme="1"/>
        <rFont val="Calibri"/>
        <family val="2"/>
      </rPr>
      <t xml:space="preserve"> En la Inversión solamente se deben diligenciar los valores de la ejecución que coincidan con las columnas: rubro presupuestal(1), tipo de gasto(3), componente de gasto(4), concepto de gasto(5) y fuente de financiación(7); que corresponda a la Vigencia Futura.</t>
    </r>
  </si>
  <si>
    <t>Firma:</t>
  </si>
  <si>
    <t>Nombre Responsable de Presupuesto:</t>
  </si>
  <si>
    <t>HERNANDO IBAGUE RODRIGUEZ</t>
  </si>
  <si>
    <t>DESCRIPCIÓN DE LAS COLUMNAS</t>
  </si>
  <si>
    <r>
      <rPr>
        <b/>
        <sz val="11"/>
        <color indexed="8"/>
        <rFont val="Calibri"/>
        <family val="2"/>
      </rPr>
      <t>(1) Rubro Presupuestal:</t>
    </r>
    <r>
      <rPr>
        <sz val="11"/>
        <color theme="1"/>
        <rFont val="Calibri"/>
        <family val="2"/>
      </rPr>
      <t xml:space="preserve"> Código presupuestal correspondiente al Plan de Cuentas del Distrito Capital.</t>
    </r>
  </si>
  <si>
    <r>
      <rPr>
        <b/>
        <sz val="11"/>
        <color indexed="8"/>
        <rFont val="Calibri"/>
        <family val="2"/>
      </rPr>
      <t xml:space="preserve">(2) Descripción Rubro: </t>
    </r>
    <r>
      <rPr>
        <sz val="11"/>
        <color theme="1"/>
        <rFont val="Calibri"/>
        <family val="2"/>
      </rPr>
      <t>Nombre de cada uno de los rubros de gastos e inversiones, asociado al rubro presupuestal.</t>
    </r>
  </si>
  <si>
    <r>
      <rPr>
        <b/>
        <sz val="11"/>
        <color indexed="8"/>
        <rFont val="Calibri"/>
        <family val="2"/>
      </rPr>
      <t xml:space="preserve">(3) Tipo de Gasto: </t>
    </r>
    <r>
      <rPr>
        <sz val="11"/>
        <color theme="1"/>
        <rFont val="Calibri"/>
        <family val="2"/>
      </rPr>
      <t xml:space="preserve">Aplica solamente para inversión y hace referencia al tipo de acción que realizan las entidades </t>
    </r>
    <r>
      <rPr>
        <sz val="11"/>
        <color indexed="10"/>
        <rFont val="Calibri"/>
        <family val="2"/>
      </rPr>
      <t>(código especificado en PREDIS no se debe cambiar)</t>
    </r>
  </si>
  <si>
    <r>
      <rPr>
        <b/>
        <sz val="11"/>
        <color indexed="8"/>
        <rFont val="Calibri"/>
        <family val="2"/>
      </rPr>
      <t>(4) Componente de Gasto:</t>
    </r>
    <r>
      <rPr>
        <sz val="11"/>
        <color theme="1"/>
        <rFont val="Calibri"/>
        <family val="2"/>
      </rPr>
      <t xml:space="preserve"> Aplica solamente para inversión e indican la acción específica </t>
    </r>
    <r>
      <rPr>
        <sz val="11"/>
        <color indexed="10"/>
        <rFont val="Calibri"/>
        <family val="2"/>
      </rPr>
      <t>(código especificado en PREDIS no se debe cambiar)</t>
    </r>
  </si>
  <si>
    <r>
      <rPr>
        <b/>
        <sz val="11"/>
        <color indexed="8"/>
        <rFont val="Calibri"/>
        <family val="2"/>
      </rPr>
      <t xml:space="preserve">(5) Concepto de Gasto: </t>
    </r>
    <r>
      <rPr>
        <sz val="11"/>
        <color theme="1"/>
        <rFont val="Calibri"/>
        <family val="2"/>
      </rPr>
      <t xml:space="preserve">Aplica solamente para inversión e indican las actividades propias del proyecto consistentes con su misión </t>
    </r>
    <r>
      <rPr>
        <sz val="11"/>
        <color indexed="10"/>
        <rFont val="Calibri"/>
        <family val="2"/>
      </rPr>
      <t>(código especificado en PREDIS no se debe cambiar)</t>
    </r>
  </si>
  <si>
    <r>
      <rPr>
        <b/>
        <sz val="11"/>
        <color indexed="8"/>
        <rFont val="Calibri"/>
        <family val="2"/>
      </rPr>
      <t>(6) Código Fuente:</t>
    </r>
    <r>
      <rPr>
        <sz val="11"/>
        <color theme="1"/>
        <rFont val="Calibri"/>
        <family val="2"/>
      </rPr>
      <t xml:space="preserve"> Código clasificatorio de las fuentes de financiación según corresponda, Recursos Distrito, Transferencias Nación o Recursos Administrados </t>
    </r>
    <r>
      <rPr>
        <sz val="11"/>
        <color indexed="10"/>
        <rFont val="Calibri"/>
        <family val="2"/>
      </rPr>
      <t>(código especificado en PREDIS no se debe cambiar)</t>
    </r>
  </si>
  <si>
    <r>
      <rPr>
        <b/>
        <sz val="11"/>
        <color indexed="8"/>
        <rFont val="Calibri"/>
        <family val="2"/>
      </rPr>
      <t xml:space="preserve">(7) Detalle Fuente: </t>
    </r>
    <r>
      <rPr>
        <sz val="11"/>
        <color theme="1"/>
        <rFont val="Calibri"/>
        <family val="2"/>
      </rPr>
      <t xml:space="preserve">Código de la fuente de financiación específica de cada rubro presupuestal </t>
    </r>
    <r>
      <rPr>
        <sz val="11"/>
        <color indexed="10"/>
        <rFont val="Calibri"/>
        <family val="2"/>
      </rPr>
      <t>(código especificado en PREDIS no se debe cambiar)</t>
    </r>
  </si>
  <si>
    <r>
      <t xml:space="preserve">(8) Vigencia Futura para el 2012 </t>
    </r>
    <r>
      <rPr>
        <sz val="11"/>
        <color indexed="10"/>
        <rFont val="Calibri"/>
        <family val="2"/>
      </rPr>
      <t>(Información suministrada por la Entidad a 31 de Diciembre de 2011</t>
    </r>
    <r>
      <rPr>
        <b/>
        <sz val="11"/>
        <color indexed="8"/>
        <rFont val="Calibri"/>
        <family val="2"/>
      </rPr>
      <t>)</t>
    </r>
  </si>
  <si>
    <r>
      <rPr>
        <b/>
        <sz val="11"/>
        <color indexed="8"/>
        <rFont val="Calibri"/>
        <family val="2"/>
      </rPr>
      <t>(9) Código Cta. CGR:</t>
    </r>
    <r>
      <rPr>
        <sz val="11"/>
        <color theme="1"/>
        <rFont val="Calibri"/>
        <family val="2"/>
      </rPr>
      <t xml:space="preserve"> Código presupuestal Contraloría General de la República - CGR</t>
    </r>
    <r>
      <rPr>
        <sz val="11"/>
        <color indexed="10"/>
        <rFont val="Calibri"/>
        <family val="2"/>
      </rPr>
      <t xml:space="preserve"> (código especificado en PREDIS no se debe cambiar)</t>
    </r>
  </si>
  <si>
    <r>
      <rPr>
        <b/>
        <sz val="11"/>
        <color indexed="8"/>
        <rFont val="Calibri"/>
        <family val="2"/>
      </rPr>
      <t xml:space="preserve">(10) Cód. Reg.  CGR: </t>
    </r>
    <r>
      <rPr>
        <sz val="11"/>
        <color theme="1"/>
        <rFont val="Calibri"/>
        <family val="2"/>
      </rPr>
      <t xml:space="preserve">Código del recurso presupuestal, solicitado por la CGR </t>
    </r>
    <r>
      <rPr>
        <sz val="11"/>
        <color indexed="10"/>
        <rFont val="Calibri"/>
        <family val="2"/>
      </rPr>
      <t>(código especificado en PREDIS no se debe cambiar)</t>
    </r>
  </si>
  <si>
    <r>
      <rPr>
        <b/>
        <sz val="11"/>
        <color indexed="8"/>
        <rFont val="Calibri"/>
        <family val="2"/>
      </rPr>
      <t xml:space="preserve">(11) Cód. OEI CGR: </t>
    </r>
    <r>
      <rPr>
        <sz val="11"/>
        <color theme="1"/>
        <rFont val="Calibri"/>
        <family val="2"/>
      </rPr>
      <t xml:space="preserve">Código del origen específico del ingreso, solicitado por la CGR </t>
    </r>
    <r>
      <rPr>
        <sz val="11"/>
        <color indexed="10"/>
        <rFont val="Calibri"/>
        <family val="2"/>
      </rPr>
      <t>(código especificado en PREDIS no se debe cambiar)</t>
    </r>
  </si>
  <si>
    <r>
      <rPr>
        <b/>
        <sz val="11"/>
        <color indexed="8"/>
        <rFont val="Calibri"/>
        <family val="2"/>
      </rPr>
      <t>(12) Cód. Destinación CGR:</t>
    </r>
    <r>
      <rPr>
        <sz val="11"/>
        <color theme="1"/>
        <rFont val="Calibri"/>
        <family val="2"/>
      </rPr>
      <t xml:space="preserve"> Código de destinación del ingreso, solicitado por la CGR </t>
    </r>
    <r>
      <rPr>
        <sz val="11"/>
        <color indexed="10"/>
        <rFont val="Calibri"/>
        <family val="2"/>
      </rPr>
      <t>(código especificado en PREDIS no se debe cambiar)</t>
    </r>
  </si>
  <si>
    <r>
      <rPr>
        <b/>
        <sz val="11"/>
        <color indexed="8"/>
        <rFont val="Calibri"/>
        <family val="2"/>
      </rPr>
      <t xml:space="preserve">(13) Cód. Finalidad CGR: </t>
    </r>
    <r>
      <rPr>
        <sz val="11"/>
        <color theme="1"/>
        <rFont val="Calibri"/>
        <family val="2"/>
      </rPr>
      <t xml:space="preserve">Código de finalidad del gasto, solicitado por la CGR, y hace referencia a la identificación de las erogaciones por funciones de gobierno </t>
    </r>
    <r>
      <rPr>
        <sz val="11"/>
        <color indexed="10"/>
        <rFont val="Calibri"/>
        <family val="2"/>
      </rPr>
      <t>(código especificado en PREDIS no se debe cambiar)</t>
    </r>
  </si>
  <si>
    <r>
      <rPr>
        <b/>
        <sz val="11"/>
        <color indexed="8"/>
        <rFont val="Calibri"/>
        <family val="2"/>
      </rPr>
      <t>(14) Apropiación Inicial:</t>
    </r>
    <r>
      <rPr>
        <sz val="11"/>
        <color theme="1"/>
        <rFont val="Calibri"/>
        <family val="2"/>
      </rPr>
      <t xml:space="preserve"> Valor de la Apropiación Inicial de Gastos de la vigencia en pesos y sin decimales.</t>
    </r>
  </si>
  <si>
    <r>
      <rPr>
        <b/>
        <sz val="11"/>
        <color indexed="8"/>
        <rFont val="Calibri"/>
        <family val="2"/>
      </rPr>
      <t xml:space="preserve">(15) Adiciones: </t>
    </r>
    <r>
      <rPr>
        <sz val="11"/>
        <color theme="1"/>
        <rFont val="Calibri"/>
        <family val="2"/>
      </rPr>
      <t>Valor acumulado de las adiciones efectuadas hasta la fecha de corte que se esté diligenciando en pesos y sin decimales</t>
    </r>
  </si>
  <si>
    <r>
      <rPr>
        <b/>
        <sz val="11"/>
        <color indexed="8"/>
        <rFont val="Calibri"/>
        <family val="2"/>
      </rPr>
      <t xml:space="preserve">(16) Reducciones: </t>
    </r>
    <r>
      <rPr>
        <sz val="11"/>
        <color theme="1"/>
        <rFont val="Calibri"/>
        <family val="2"/>
      </rPr>
      <t>Valor acumulado de las reducciones efectuadas hasta la fecha de corte que se esté diligenciando en pesos y sin decimales. No se debe registrar el signo menos (-) que trae el valor.</t>
    </r>
  </si>
  <si>
    <r>
      <rPr>
        <b/>
        <sz val="11"/>
        <color indexed="8"/>
        <rFont val="Calibri"/>
        <family val="2"/>
      </rPr>
      <t xml:space="preserve">(17) Créditos: </t>
    </r>
    <r>
      <rPr>
        <sz val="11"/>
        <color theme="1"/>
        <rFont val="Calibri"/>
        <family val="2"/>
      </rPr>
      <t>Valor acumulado de los traslados (créditos) efectuados hasta la fecha de corte que se esté diligenciando en pesos y sin decimales</t>
    </r>
  </si>
  <si>
    <r>
      <rPr>
        <b/>
        <sz val="11"/>
        <color indexed="8"/>
        <rFont val="Calibri"/>
        <family val="2"/>
      </rPr>
      <t>(18) Contracréditos:</t>
    </r>
    <r>
      <rPr>
        <sz val="11"/>
        <color theme="1"/>
        <rFont val="Calibri"/>
        <family val="2"/>
      </rPr>
      <t xml:space="preserve"> Valor acumulado de los traslados (contracréditos) efectuados hasta la fecha de corte que se esté diligenciando en pesos y sin decimales. No se debe registrar el signo menos (-) que trae el valor.</t>
    </r>
  </si>
  <si>
    <r>
      <rPr>
        <b/>
        <sz val="11"/>
        <color indexed="8"/>
        <rFont val="Calibri"/>
        <family val="2"/>
      </rPr>
      <t xml:space="preserve">(19) Apropiación Disponible: </t>
    </r>
    <r>
      <rPr>
        <sz val="11"/>
        <color theme="1"/>
        <rFont val="Calibri"/>
        <family val="2"/>
      </rPr>
      <t>Valor resultante de la suma de la apropiación inicial y las modificaciones presupuestales</t>
    </r>
  </si>
  <si>
    <r>
      <rPr>
        <b/>
        <sz val="11"/>
        <color indexed="8"/>
        <rFont val="Calibri"/>
        <family val="2"/>
      </rPr>
      <t>(20) CDP:</t>
    </r>
    <r>
      <rPr>
        <sz val="11"/>
        <color theme="1"/>
        <rFont val="Calibri"/>
        <family val="2"/>
      </rPr>
      <t xml:space="preserve"> Valor acumulado de los Certificados de Disponibilidad Presupuestal -CDPs- expedidos hasta la fecha de corte que se esté diligenciando en pesos y sin decimales</t>
    </r>
  </si>
  <si>
    <r>
      <rPr>
        <b/>
        <sz val="11"/>
        <color indexed="8"/>
        <rFont val="Calibri"/>
        <family val="2"/>
      </rPr>
      <t xml:space="preserve">(21) Reversión CDP: </t>
    </r>
    <r>
      <rPr>
        <sz val="11"/>
        <color theme="1"/>
        <rFont val="Calibri"/>
        <family val="2"/>
      </rPr>
      <t>Valor acumulado de las reversiones de Certificados de Disponibilidad Presupuestal -CDPs- registradas hasta la fecha de corte que se esté diligenciando en pesos y sin decimales.</t>
    </r>
  </si>
  <si>
    <r>
      <t xml:space="preserve">(22) CDP NETOS: </t>
    </r>
    <r>
      <rPr>
        <sz val="11"/>
        <color indexed="10"/>
        <rFont val="Calibri"/>
        <family val="2"/>
      </rPr>
      <t>(Valor CDP - Reversiones de CDP)</t>
    </r>
  </si>
  <si>
    <r>
      <rPr>
        <b/>
        <sz val="11"/>
        <color indexed="8"/>
        <rFont val="Calibri"/>
        <family val="2"/>
      </rPr>
      <t>(23) Compromisos:</t>
    </r>
    <r>
      <rPr>
        <sz val="11"/>
        <color theme="1"/>
        <rFont val="Calibri"/>
        <family val="2"/>
      </rPr>
      <t xml:space="preserve"> Valor acumulado total o bruto de los compromisos adquiridos a la fecha de corte que se esté diligenciando en pesos y sin decimales.</t>
    </r>
  </si>
  <si>
    <r>
      <rPr>
        <b/>
        <sz val="11"/>
        <color indexed="8"/>
        <rFont val="Calibri"/>
        <family val="2"/>
      </rPr>
      <t>(24) Reversión Compromisos:</t>
    </r>
    <r>
      <rPr>
        <sz val="11"/>
        <color theme="1"/>
        <rFont val="Calibri"/>
        <family val="2"/>
      </rPr>
      <t xml:space="preserve"> Valor acumulado de reversiones de registro de gastos comprometidos a la fecha de corte que se esté diligenciando en pesos y sin decimales.</t>
    </r>
  </si>
  <si>
    <r>
      <t xml:space="preserve">(25) Compromisos NETOS: </t>
    </r>
    <r>
      <rPr>
        <sz val="11"/>
        <color indexed="10"/>
        <rFont val="Calibri"/>
        <family val="2"/>
      </rPr>
      <t>(Valor CRP - Reversiones de CRP)</t>
    </r>
  </si>
  <si>
    <r>
      <rPr>
        <b/>
        <sz val="11"/>
        <color indexed="8"/>
        <rFont val="Calibri"/>
        <family val="2"/>
      </rPr>
      <t>(26) Giros:</t>
    </r>
    <r>
      <rPr>
        <sz val="11"/>
        <color theme="1"/>
        <rFont val="Calibri"/>
        <family val="2"/>
      </rPr>
      <t xml:space="preserve"> Valor acumulado de las obligaciones contraídas a la fecha de corte que se esté diligenciando en pesos y sin decimales.</t>
    </r>
  </si>
  <si>
    <r>
      <rPr>
        <b/>
        <sz val="11"/>
        <color indexed="8"/>
        <rFont val="Calibri"/>
        <family val="2"/>
      </rPr>
      <t>(27) Reversión Giros:</t>
    </r>
    <r>
      <rPr>
        <sz val="11"/>
        <color theme="1"/>
        <rFont val="Calibri"/>
        <family val="2"/>
      </rPr>
      <t xml:space="preserve"> Valor acumulado de reversiones de registro de obligaciones contraídas a la fecha de corte que se esté diligenciando en pesos y sin decimales.</t>
    </r>
  </si>
  <si>
    <r>
      <rPr>
        <b/>
        <sz val="11"/>
        <color indexed="8"/>
        <rFont val="Calibri"/>
        <family val="2"/>
      </rPr>
      <t xml:space="preserve">(28) Pagos: </t>
    </r>
    <r>
      <rPr>
        <sz val="11"/>
        <color theme="1"/>
        <rFont val="Calibri"/>
        <family val="2"/>
      </rPr>
      <t>Valor acumulado de los pagos efectuados a la fecha de corte que se esté diligenciando en pesos y sin decimales.</t>
    </r>
  </si>
  <si>
    <r>
      <rPr>
        <b/>
        <sz val="11"/>
        <color indexed="8"/>
        <rFont val="Calibri"/>
        <family val="2"/>
      </rPr>
      <t xml:space="preserve">(29) Reversión Pagos: </t>
    </r>
    <r>
      <rPr>
        <sz val="11"/>
        <color theme="1"/>
        <rFont val="Calibri"/>
        <family val="2"/>
      </rPr>
      <t>Valor acumulado de anulación de pagos registradas a la fecha de corte que se esté diligenciando en pesos y sin decimales.</t>
    </r>
  </si>
  <si>
    <r>
      <t xml:space="preserve">(30) Pagos Netos: </t>
    </r>
    <r>
      <rPr>
        <sz val="11"/>
        <color indexed="10"/>
        <rFont val="Calibri"/>
        <family val="2"/>
      </rPr>
      <t>(Pagos - Anulación de Pagos)</t>
    </r>
  </si>
  <si>
    <r>
      <t xml:space="preserve">            Este color (rojo) indica que hay un descuadre por </t>
    </r>
    <r>
      <rPr>
        <b/>
        <sz val="11"/>
        <color indexed="8"/>
        <rFont val="Calibri"/>
        <family val="2"/>
      </rPr>
      <t>encima</t>
    </r>
    <r>
      <rPr>
        <sz val="11"/>
        <color theme="1"/>
        <rFont val="Calibri"/>
        <family val="2"/>
      </rPr>
      <t xml:space="preserve"> en la sumatoria de los valores registrados en el detalle frente al valor total apropiado en V.F. para el rubro presupuestal. El valor correcto, no debe indicar color alguno.</t>
    </r>
  </si>
  <si>
    <r>
      <t xml:space="preserve">            Este color (amarillo) indica que hay un descuadre por</t>
    </r>
    <r>
      <rPr>
        <b/>
        <sz val="11"/>
        <color indexed="8"/>
        <rFont val="Calibri"/>
        <family val="2"/>
      </rPr>
      <t xml:space="preserve"> debajo</t>
    </r>
    <r>
      <rPr>
        <sz val="11"/>
        <color theme="1"/>
        <rFont val="Calibri"/>
        <family val="2"/>
      </rPr>
      <t xml:space="preserve"> en la sumatoria de los valores registrados en el detalle frente al valor total apropiado en V.F. para el rubro presupuestal. El valor correcto, no debe indicar color alguno.</t>
    </r>
  </si>
  <si>
    <t>NOTA: Las fórmulas que aparecen en las columnas (AJ hasta AP) son de verificación, siempre deben estar en cero, si aparece algún valor se debe verificar ya que puede haber alguna diferencia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</si>
</sst>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3">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Calibri"/>
      <family val="2"/>
    </font>
    <font>
      <b/>
      <sz val="11"/>
      <color indexed="8"/>
      <name val="Calibri"/>
      <family val="2"/>
    </font>
    <font>
      <b/>
      <sz val="11"/>
      <color indexed="10"/>
      <name val="Calibri"/>
      <family val="2"/>
    </font>
    <font>
      <sz val="10"/>
      <name val="Arial"/>
      <family val="2"/>
    </font>
    <font>
      <b/>
      <u val="single"/>
      <sz val="11"/>
      <color indexed="8"/>
      <name val="Calibri"/>
      <family val="2"/>
    </font>
    <font>
      <sz val="11"/>
      <color indexed="10"/>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sz val="11"/>
      <color indexed="8"/>
      <name val="Arial"/>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bottom style="thin"/>
    </border>
    <border>
      <left style="thin"/>
      <right/>
      <top/>
      <bottom/>
    </border>
    <border>
      <left/>
      <right style="thin"/>
      <top/>
      <bottom/>
    </border>
    <border>
      <left/>
      <right/>
      <top/>
      <bottom style="thin">
        <color indexed="59"/>
      </bottom>
    </border>
    <border>
      <left/>
      <right/>
      <top/>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6"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71">
    <xf numFmtId="0" fontId="0" fillId="0" borderId="0" xfId="0" applyFont="1" applyAlignment="1">
      <alignment/>
    </xf>
    <xf numFmtId="0" fontId="0" fillId="33" borderId="0" xfId="0" applyFill="1" applyAlignment="1">
      <alignment/>
    </xf>
    <xf numFmtId="0" fontId="2" fillId="33" borderId="0" xfId="0" applyFont="1" applyFill="1" applyAlignment="1">
      <alignment/>
    </xf>
    <xf numFmtId="0" fontId="2" fillId="33" borderId="0" xfId="0" applyFont="1" applyFill="1" applyAlignment="1">
      <alignment/>
    </xf>
    <xf numFmtId="0" fontId="2" fillId="33" borderId="0" xfId="0" applyFont="1" applyFill="1" applyAlignment="1">
      <alignment horizontal="left"/>
    </xf>
    <xf numFmtId="3" fontId="3" fillId="0" borderId="0" xfId="58" applyNumberFormat="1" applyFont="1" applyFill="1" applyBorder="1" applyAlignment="1">
      <alignment horizontal="right" vertical="top"/>
      <protection/>
    </xf>
    <xf numFmtId="0" fontId="2" fillId="34" borderId="0" xfId="0" applyFont="1" applyFill="1" applyAlignment="1" applyProtection="1">
      <alignment/>
      <protection locked="0"/>
    </xf>
    <xf numFmtId="0" fontId="2" fillId="33" borderId="10" xfId="0" applyFont="1" applyFill="1" applyBorder="1" applyAlignment="1">
      <alignment/>
    </xf>
    <xf numFmtId="0" fontId="2" fillId="33" borderId="11" xfId="0" applyFont="1" applyFill="1" applyBorder="1" applyAlignment="1">
      <alignment/>
    </xf>
    <xf numFmtId="0" fontId="2" fillId="33" borderId="12" xfId="0" applyFont="1" applyFill="1" applyBorder="1" applyAlignment="1">
      <alignment/>
    </xf>
    <xf numFmtId="0" fontId="2" fillId="33" borderId="0" xfId="0" applyFont="1" applyFill="1" applyAlignment="1">
      <alignment horizontal="right"/>
    </xf>
    <xf numFmtId="0" fontId="0" fillId="33" borderId="13" xfId="0" applyFill="1" applyBorder="1" applyAlignment="1">
      <alignment horizontal="center" vertical="center" wrapText="1"/>
    </xf>
    <xf numFmtId="0" fontId="0" fillId="33" borderId="13" xfId="0" applyFill="1" applyBorder="1" applyAlignment="1" applyProtection="1">
      <alignment horizontal="center" vertical="center" wrapText="1"/>
      <protection/>
    </xf>
    <xf numFmtId="0" fontId="0" fillId="0" borderId="13" xfId="0" applyBorder="1" applyAlignment="1">
      <alignment horizontal="center" vertical="center" wrapText="1"/>
    </xf>
    <xf numFmtId="0" fontId="4" fillId="0" borderId="14" xfId="0" applyFont="1" applyBorder="1" applyAlignment="1">
      <alignment horizontal="center" vertical="center" wrapText="1"/>
    </xf>
    <xf numFmtId="0" fontId="0" fillId="33" borderId="15" xfId="0" applyFill="1" applyBorder="1" applyAlignment="1" quotePrefix="1">
      <alignment horizontal="center" vertical="center" wrapText="1"/>
    </xf>
    <xf numFmtId="0" fontId="4" fillId="33" borderId="15" xfId="0" applyFont="1" applyFill="1" applyBorder="1" applyAlignment="1" quotePrefix="1">
      <alignment horizontal="center" vertical="center" wrapText="1"/>
    </xf>
    <xf numFmtId="0" fontId="0" fillId="33" borderId="15" xfId="0" applyFill="1" applyBorder="1" applyAlignment="1">
      <alignment horizontal="center" vertical="center" wrapText="1"/>
    </xf>
    <xf numFmtId="0" fontId="0" fillId="33" borderId="14" xfId="0" applyFill="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xf>
    <xf numFmtId="3" fontId="2" fillId="0" borderId="11" xfId="0" applyNumberFormat="1" applyFont="1" applyBorder="1" applyAlignment="1">
      <alignment/>
    </xf>
    <xf numFmtId="3" fontId="2" fillId="0" borderId="12" xfId="0" applyNumberFormat="1" applyFont="1" applyBorder="1" applyAlignment="1">
      <alignment/>
    </xf>
    <xf numFmtId="3" fontId="0" fillId="0" borderId="14" xfId="0" applyNumberFormat="1" applyBorder="1" applyAlignment="1">
      <alignment horizontal="right"/>
    </xf>
    <xf numFmtId="3" fontId="0" fillId="0" borderId="14" xfId="0" applyNumberFormat="1" applyBorder="1" applyAlignment="1">
      <alignment/>
    </xf>
    <xf numFmtId="3" fontId="3" fillId="0" borderId="14" xfId="0" applyNumberFormat="1" applyFont="1" applyBorder="1" applyAlignment="1">
      <alignment/>
    </xf>
    <xf numFmtId="0" fontId="0" fillId="0" borderId="14" xfId="0" applyBorder="1" applyAlignment="1">
      <alignment/>
    </xf>
    <xf numFmtId="0" fontId="2" fillId="0" borderId="16" xfId="0" applyFont="1" applyBorder="1" applyAlignment="1">
      <alignment/>
    </xf>
    <xf numFmtId="0" fontId="2" fillId="0" borderId="0" xfId="0" applyFont="1" applyBorder="1" applyAlignment="1">
      <alignment/>
    </xf>
    <xf numFmtId="3" fontId="2" fillId="0" borderId="0" xfId="0" applyNumberFormat="1" applyFont="1" applyBorder="1" applyAlignment="1">
      <alignment/>
    </xf>
    <xf numFmtId="3" fontId="2" fillId="0" borderId="17" xfId="0" applyNumberFormat="1" applyFont="1" applyBorder="1" applyAlignment="1">
      <alignment/>
    </xf>
    <xf numFmtId="0" fontId="5" fillId="0" borderId="0" xfId="0" applyFont="1" applyAlignment="1">
      <alignment/>
    </xf>
    <xf numFmtId="0" fontId="5" fillId="0" borderId="16" xfId="0" applyFont="1" applyBorder="1" applyAlignment="1">
      <alignment/>
    </xf>
    <xf numFmtId="0" fontId="5" fillId="0" borderId="0" xfId="58" applyFont="1" applyBorder="1">
      <alignment/>
      <protection/>
    </xf>
    <xf numFmtId="0" fontId="6" fillId="0" borderId="0" xfId="0" applyFont="1" applyBorder="1" applyAlignment="1">
      <alignment/>
    </xf>
    <xf numFmtId="3" fontId="5" fillId="0" borderId="0" xfId="0" applyNumberFormat="1" applyFont="1" applyBorder="1" applyAlignment="1">
      <alignment/>
    </xf>
    <xf numFmtId="0" fontId="5" fillId="0" borderId="0" xfId="0" applyFont="1" applyBorder="1" applyAlignment="1">
      <alignment/>
    </xf>
    <xf numFmtId="3" fontId="5" fillId="0" borderId="17" xfId="0" applyNumberFormat="1" applyFont="1" applyBorder="1" applyAlignment="1">
      <alignment/>
    </xf>
    <xf numFmtId="3" fontId="5" fillId="0" borderId="14" xfId="0" applyNumberFormat="1" applyFont="1" applyBorder="1" applyAlignment="1">
      <alignment/>
    </xf>
    <xf numFmtId="0" fontId="6" fillId="0" borderId="17" xfId="0" applyFont="1" applyBorder="1" applyAlignment="1">
      <alignment/>
    </xf>
    <xf numFmtId="0" fontId="0" fillId="0" borderId="16" xfId="58" applyBorder="1">
      <alignment/>
      <protection/>
    </xf>
    <xf numFmtId="0" fontId="0" fillId="0" borderId="0" xfId="58" applyBorder="1">
      <alignment/>
      <protection/>
    </xf>
    <xf numFmtId="0" fontId="7" fillId="0" borderId="0" xfId="55" applyAlignment="1">
      <alignment horizontal="center"/>
      <protection/>
    </xf>
    <xf numFmtId="3" fontId="3" fillId="0" borderId="0" xfId="0" applyNumberFormat="1" applyFont="1" applyBorder="1" applyAlignment="1">
      <alignment/>
    </xf>
    <xf numFmtId="0" fontId="7" fillId="0" borderId="0" xfId="55" applyAlignment="1">
      <alignment/>
      <protection/>
    </xf>
    <xf numFmtId="3" fontId="0" fillId="0" borderId="0" xfId="0" applyNumberFormat="1" applyBorder="1" applyAlignment="1" applyProtection="1">
      <alignment/>
      <protection locked="0"/>
    </xf>
    <xf numFmtId="3" fontId="5" fillId="0" borderId="0" xfId="0" applyNumberFormat="1" applyFont="1" applyBorder="1" applyAlignment="1" applyProtection="1">
      <alignment/>
      <protection locked="0"/>
    </xf>
    <xf numFmtId="3" fontId="5" fillId="0" borderId="17" xfId="0" applyNumberFormat="1" applyFont="1" applyBorder="1" applyAlignment="1" applyProtection="1">
      <alignment/>
      <protection locked="0"/>
    </xf>
    <xf numFmtId="3" fontId="0" fillId="0" borderId="0" xfId="0" applyNumberFormat="1" applyAlignment="1">
      <alignment/>
    </xf>
    <xf numFmtId="0" fontId="7" fillId="0" borderId="0" xfId="55" applyAlignment="1" quotePrefix="1">
      <alignment horizontal="center"/>
      <protection/>
    </xf>
    <xf numFmtId="0" fontId="5" fillId="0" borderId="10" xfId="58" applyFont="1" applyBorder="1">
      <alignment/>
      <protection/>
    </xf>
    <xf numFmtId="0" fontId="0" fillId="0" borderId="11" xfId="58" applyBorder="1">
      <alignment/>
      <protection/>
    </xf>
    <xf numFmtId="0" fontId="7" fillId="0" borderId="11" xfId="55" applyBorder="1" applyAlignment="1">
      <alignment horizontal="center"/>
      <protection/>
    </xf>
    <xf numFmtId="0" fontId="7" fillId="0" borderId="11" xfId="55" applyBorder="1" applyAlignment="1">
      <alignment/>
      <protection/>
    </xf>
    <xf numFmtId="3" fontId="5" fillId="0" borderId="11" xfId="0" applyNumberFormat="1" applyFont="1" applyBorder="1" applyAlignment="1" applyProtection="1">
      <alignment/>
      <protection locked="0"/>
    </xf>
    <xf numFmtId="3" fontId="5" fillId="0" borderId="12" xfId="0" applyNumberFormat="1" applyFont="1" applyBorder="1" applyAlignment="1" applyProtection="1">
      <alignment/>
      <protection locked="0"/>
    </xf>
    <xf numFmtId="0" fontId="6" fillId="0" borderId="0" xfId="0" applyFont="1" applyAlignment="1">
      <alignment/>
    </xf>
    <xf numFmtId="0" fontId="7" fillId="0" borderId="0" xfId="55">
      <alignment/>
      <protection/>
    </xf>
    <xf numFmtId="0" fontId="0" fillId="0" borderId="16" xfId="0" applyBorder="1" applyAlignment="1">
      <alignment/>
    </xf>
    <xf numFmtId="0" fontId="0" fillId="0" borderId="0" xfId="0" applyBorder="1" applyAlignment="1">
      <alignment/>
    </xf>
    <xf numFmtId="3" fontId="0" fillId="0" borderId="0" xfId="0" applyNumberFormat="1" applyBorder="1" applyAlignment="1">
      <alignment/>
    </xf>
    <xf numFmtId="3" fontId="0" fillId="0" borderId="17" xfId="0" applyNumberFormat="1" applyBorder="1" applyAlignment="1">
      <alignment/>
    </xf>
    <xf numFmtId="0" fontId="1" fillId="0" borderId="0" xfId="60" applyProtection="1">
      <alignment/>
      <protection locked="0"/>
    </xf>
    <xf numFmtId="0" fontId="5" fillId="0" borderId="0" xfId="60" applyFont="1" applyProtection="1">
      <alignment/>
      <protection locked="0"/>
    </xf>
    <xf numFmtId="0" fontId="8" fillId="0" borderId="18" xfId="60" applyFont="1" applyBorder="1" applyProtection="1">
      <alignment/>
      <protection locked="0"/>
    </xf>
    <xf numFmtId="0" fontId="8" fillId="0" borderId="19" xfId="0" applyFont="1" applyBorder="1" applyAlignment="1" applyProtection="1">
      <alignment/>
      <protection locked="0"/>
    </xf>
    <xf numFmtId="0" fontId="5" fillId="0" borderId="0" xfId="60" applyFont="1" applyAlignment="1" applyProtection="1">
      <alignment wrapText="1"/>
      <protection locked="0"/>
    </xf>
    <xf numFmtId="0" fontId="5" fillId="0" borderId="0" xfId="0" applyFont="1" applyAlignment="1">
      <alignment wrapText="1"/>
    </xf>
    <xf numFmtId="0" fontId="8" fillId="0" borderId="0" xfId="0" applyFont="1" applyAlignment="1">
      <alignment/>
    </xf>
    <xf numFmtId="0" fontId="42" fillId="0" borderId="0" xfId="0" applyFont="1" applyAlignment="1">
      <alignment/>
    </xf>
    <xf numFmtId="0" fontId="0" fillId="0" borderId="0" xfId="0" applyAlignment="1">
      <alignment horizontal="center"/>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2 2" xfId="55"/>
    <cellStyle name="Normal 2 2 3" xfId="56"/>
    <cellStyle name="Normal 2 3" xfId="57"/>
    <cellStyle name="Normal 3" xfId="58"/>
    <cellStyle name="Normal 3 2" xfId="59"/>
    <cellStyle name="Normal 3 2 2" xfId="60"/>
    <cellStyle name="Normal 3 2 3" xfId="61"/>
    <cellStyle name="Normal 3 3" xfId="62"/>
    <cellStyle name="Normal 3_vigencias futuras  Circular  16 Copia de F 211-1" xfId="63"/>
    <cellStyle name="Normal 4" xfId="64"/>
    <cellStyle name="Normal 4 2" xfId="65"/>
    <cellStyle name="Normal 4 3"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10">
    <dxf>
      <fill>
        <patternFill>
          <bgColor rgb="FFFF0000"/>
        </patternFill>
      </fill>
    </dxf>
    <dxf>
      <fill>
        <patternFill>
          <bgColor rgb="FFFFFF00"/>
        </patternFill>
      </fill>
    </dxf>
    <dxf/>
    <dxf>
      <fill>
        <patternFill>
          <bgColor rgb="FFFF0000"/>
        </patternFill>
      </fill>
    </dxf>
    <dxf>
      <fill>
        <patternFill>
          <bgColor rgb="FFFFFF00"/>
        </patternFill>
      </fill>
    </dxf>
    <dxf/>
    <dxf>
      <fill>
        <patternFill>
          <bgColor rgb="FFFF0000"/>
        </patternFill>
      </fill>
    </dxf>
    <dxf>
      <fill>
        <patternFill>
          <bgColor rgb="FFFF0000"/>
        </patternFill>
      </fill>
    </dxf>
    <dxf>
      <fill>
        <patternFill>
          <bgColor rgb="FFFF00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56</xdr:row>
      <xdr:rowOff>161925</xdr:rowOff>
    </xdr:from>
    <xdr:to>
      <xdr:col>4</xdr:col>
      <xdr:colOff>295275</xdr:colOff>
      <xdr:row>57</xdr:row>
      <xdr:rowOff>123825</xdr:rowOff>
    </xdr:to>
    <xdr:sp>
      <xdr:nvSpPr>
        <xdr:cNvPr id="1" name="1 Rectángulo"/>
        <xdr:cNvSpPr>
          <a:spLocks/>
        </xdr:cNvSpPr>
      </xdr:nvSpPr>
      <xdr:spPr>
        <a:xfrm>
          <a:off x="0" y="11925300"/>
          <a:ext cx="295275" cy="152400"/>
        </a:xfrm>
        <a:prstGeom prst="rect">
          <a:avLst/>
        </a:prstGeom>
        <a:solidFill>
          <a:srgbClr val="FF0000"/>
        </a:solidFill>
        <a:ln w="25400" cmpd="sng">
          <a:solidFill>
            <a:srgbClr val="FF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0</xdr:colOff>
      <xdr:row>57</xdr:row>
      <xdr:rowOff>190500</xdr:rowOff>
    </xdr:from>
    <xdr:to>
      <xdr:col>4</xdr:col>
      <xdr:colOff>295275</xdr:colOff>
      <xdr:row>58</xdr:row>
      <xdr:rowOff>152400</xdr:rowOff>
    </xdr:to>
    <xdr:sp>
      <xdr:nvSpPr>
        <xdr:cNvPr id="2" name="2 Rectángulo"/>
        <xdr:cNvSpPr>
          <a:spLocks/>
        </xdr:cNvSpPr>
      </xdr:nvSpPr>
      <xdr:spPr>
        <a:xfrm>
          <a:off x="0" y="12144375"/>
          <a:ext cx="295275" cy="152400"/>
        </a:xfrm>
        <a:prstGeom prst="rect">
          <a:avLst/>
        </a:prstGeom>
        <a:solidFill>
          <a:srgbClr val="FFFF00"/>
        </a:solidFill>
        <a:ln w="25400" cmpd="sng">
          <a:solidFill>
            <a:srgbClr val="FFFF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mpuestos.shd.gov.co/backup%20Pedro\Archivos_DDP\2012\VF\V.%20F.%20CGR\VF%20CGR%20I%20TRIM%202012\CONSOL%20I%20TRIM%202012\CONSOL%20I%20TRIM%202012%20C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104"/>
      <sheetName val="F 111-01"/>
      <sheetName val="F 111-03"/>
      <sheetName val="F 111-04"/>
      <sheetName val="F 112"/>
      <sheetName val="F 113"/>
      <sheetName val="F 118"/>
      <sheetName val="F 119"/>
      <sheetName val="F 122 "/>
      <sheetName val="F 126"/>
      <sheetName val="F 131"/>
      <sheetName val="F 201 "/>
      <sheetName val="F 204"/>
      <sheetName val="F 211"/>
      <sheetName val="F 216"/>
      <sheetName val="F 217"/>
      <sheetName val="F 226"/>
      <sheetName val="F 227"/>
      <sheetName val="F 228"/>
      <sheetName val="F122 1"/>
      <sheetName val="F 206"/>
      <sheetName val="F 213"/>
      <sheetName val="Hoja1"/>
      <sheetName val="CONSOL"/>
      <sheetName val="CONTROL"/>
      <sheetName val="TD X ENTIDAD"/>
      <sheetName val="CONSOLIDADO"/>
      <sheetName val="TD X PROY"/>
      <sheetName val="TD GRAL"/>
      <sheetName val="31 DIC 2010"/>
      <sheetName val="TD X ENT 2010"/>
      <sheetName val="FUT 122"/>
      <sheetName val="SHARE"/>
      <sheetName val="TRANSF EP"/>
      <sheetName val="CGR"/>
      <sheetName val="BaseInversion"/>
      <sheetName val="Hoja2"/>
      <sheetName val="GIROS SUPERIORES 204"/>
      <sheetName val="F 204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72"/>
  <sheetViews>
    <sheetView tabSelected="1" zoomScale="84" zoomScaleNormal="84" zoomScalePageLayoutView="0" workbookViewId="0" topLeftCell="E1">
      <selection activeCell="R27" sqref="R27"/>
    </sheetView>
  </sheetViews>
  <sheetFormatPr defaultColWidth="11.421875" defaultRowHeight="15"/>
  <cols>
    <col min="1" max="1" width="3.421875" style="0" hidden="1" customWidth="1"/>
    <col min="2" max="2" width="4.421875" style="0" hidden="1" customWidth="1"/>
    <col min="3" max="3" width="3.7109375" style="0" hidden="1" customWidth="1"/>
    <col min="4" max="4" width="9.421875" style="0" hidden="1" customWidth="1"/>
    <col min="5" max="5" width="20.140625" style="0" customWidth="1"/>
    <col min="6" max="6" width="42.00390625" style="0" customWidth="1"/>
    <col min="7" max="7" width="12.57421875" style="0" bestFit="1" customWidth="1"/>
    <col min="8" max="8" width="14.421875" style="0" customWidth="1"/>
    <col min="12" max="12" width="16.421875" style="0" customWidth="1"/>
    <col min="13" max="13" width="15.57421875" style="0" hidden="1" customWidth="1"/>
    <col min="14" max="17" width="11.421875" style="0" hidden="1" customWidth="1"/>
    <col min="18" max="33" width="14.7109375" style="0" customWidth="1"/>
    <col min="34" max="34" width="15.7109375" style="0" customWidth="1"/>
    <col min="36" max="42" width="15.00390625" style="0" customWidth="1"/>
    <col min="43" max="43" width="11.421875" style="0" customWidth="1"/>
    <col min="44" max="44" width="16.140625" style="0" customWidth="1"/>
  </cols>
  <sheetData>
    <row r="1" spans="1:42" ht="15">
      <c r="A1" s="1"/>
      <c r="B1" s="1"/>
      <c r="C1" s="1"/>
      <c r="D1" s="1"/>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J1" s="2"/>
      <c r="AK1" s="2"/>
      <c r="AL1" s="2"/>
      <c r="AM1" s="2"/>
      <c r="AN1" s="2"/>
      <c r="AO1" s="2"/>
      <c r="AP1" s="2"/>
    </row>
    <row r="2" spans="1:42" ht="15">
      <c r="A2" s="1"/>
      <c r="B2" s="1"/>
      <c r="C2" s="1"/>
      <c r="D2" s="1"/>
      <c r="E2" s="3" t="s">
        <v>0</v>
      </c>
      <c r="F2" s="3" t="s">
        <v>1</v>
      </c>
      <c r="G2" s="2"/>
      <c r="H2" s="2"/>
      <c r="I2" s="2"/>
      <c r="J2" s="2"/>
      <c r="K2" s="2"/>
      <c r="L2" s="2"/>
      <c r="M2" s="2"/>
      <c r="N2" s="2"/>
      <c r="O2" s="2"/>
      <c r="P2" s="2"/>
      <c r="Q2" s="2"/>
      <c r="R2" s="2"/>
      <c r="S2" s="2"/>
      <c r="T2" s="2"/>
      <c r="U2" s="2"/>
      <c r="V2" s="2"/>
      <c r="W2" s="2"/>
      <c r="X2" s="2"/>
      <c r="Y2" s="2"/>
      <c r="Z2" s="2"/>
      <c r="AA2" s="2"/>
      <c r="AB2" s="2"/>
      <c r="AC2" s="2"/>
      <c r="AD2" s="2"/>
      <c r="AE2" s="2"/>
      <c r="AF2" s="2"/>
      <c r="AG2" s="2"/>
      <c r="AH2" s="2"/>
      <c r="AJ2" s="2"/>
      <c r="AK2" s="2"/>
      <c r="AL2" s="2"/>
      <c r="AM2" s="2"/>
      <c r="AN2" s="2"/>
      <c r="AO2" s="2"/>
      <c r="AP2" s="2"/>
    </row>
    <row r="3" spans="1:42" ht="15">
      <c r="A3" s="1"/>
      <c r="B3" s="1"/>
      <c r="C3" s="1"/>
      <c r="D3" s="1"/>
      <c r="E3" s="3" t="s">
        <v>2</v>
      </c>
      <c r="F3" s="4">
        <v>2012</v>
      </c>
      <c r="G3" s="2"/>
      <c r="H3" s="2"/>
      <c r="I3" s="2"/>
      <c r="J3" s="2"/>
      <c r="K3" s="2"/>
      <c r="L3" s="2"/>
      <c r="M3" s="2"/>
      <c r="N3" s="2"/>
      <c r="O3" s="2"/>
      <c r="P3" s="2"/>
      <c r="Q3" s="2"/>
      <c r="R3" s="5"/>
      <c r="S3" s="2"/>
      <c r="T3" s="2"/>
      <c r="U3" s="2"/>
      <c r="V3" s="2"/>
      <c r="W3" s="2"/>
      <c r="X3" s="2"/>
      <c r="Y3" s="2"/>
      <c r="Z3" s="2"/>
      <c r="AA3" s="2"/>
      <c r="AB3" s="2"/>
      <c r="AC3" s="2"/>
      <c r="AD3" s="2"/>
      <c r="AE3" s="2"/>
      <c r="AF3" s="2"/>
      <c r="AG3" s="2"/>
      <c r="AH3" s="2"/>
      <c r="AJ3" s="2"/>
      <c r="AK3" s="2"/>
      <c r="AL3" s="2"/>
      <c r="AM3" s="2"/>
      <c r="AN3" s="2"/>
      <c r="AO3" s="2"/>
      <c r="AP3" s="2"/>
    </row>
    <row r="4" spans="1:42" ht="15">
      <c r="A4" s="1"/>
      <c r="B4" s="1"/>
      <c r="C4" s="1"/>
      <c r="D4" s="1"/>
      <c r="E4" s="3" t="s">
        <v>3</v>
      </c>
      <c r="F4" s="6" t="s">
        <v>4</v>
      </c>
      <c r="G4" s="2"/>
      <c r="H4" s="2"/>
      <c r="I4" s="2"/>
      <c r="J4" s="2"/>
      <c r="K4" s="2"/>
      <c r="L4" s="2"/>
      <c r="M4" s="2"/>
      <c r="N4" s="2"/>
      <c r="O4" s="2"/>
      <c r="P4" s="2"/>
      <c r="Q4" s="2"/>
      <c r="R4" s="2"/>
      <c r="S4" s="2"/>
      <c r="T4" s="2"/>
      <c r="U4" s="2"/>
      <c r="V4" s="2"/>
      <c r="W4" s="2"/>
      <c r="X4" s="2"/>
      <c r="Y4" s="2"/>
      <c r="Z4" s="2"/>
      <c r="AA4" s="2"/>
      <c r="AB4" s="2"/>
      <c r="AC4" s="2"/>
      <c r="AD4" s="2"/>
      <c r="AE4" s="2"/>
      <c r="AF4" s="2"/>
      <c r="AG4" s="2"/>
      <c r="AH4" s="2"/>
      <c r="AJ4" s="2"/>
      <c r="AK4" s="2"/>
      <c r="AL4" s="2"/>
      <c r="AM4" s="2"/>
      <c r="AN4" s="2"/>
      <c r="AO4" s="2"/>
      <c r="AP4" s="2"/>
    </row>
    <row r="5" spans="1:42" ht="15">
      <c r="A5" s="1"/>
      <c r="B5" s="1"/>
      <c r="C5" s="1"/>
      <c r="D5" s="1"/>
      <c r="E5" s="3"/>
      <c r="F5" s="2"/>
      <c r="G5" s="2"/>
      <c r="H5" s="2"/>
      <c r="I5" s="2"/>
      <c r="J5" s="2"/>
      <c r="K5" s="2"/>
      <c r="L5" s="2"/>
      <c r="M5" s="2"/>
      <c r="N5" s="2"/>
      <c r="O5" s="2"/>
      <c r="P5" s="2"/>
      <c r="Q5" s="2"/>
      <c r="R5" s="2"/>
      <c r="S5" s="2"/>
      <c r="T5" s="2"/>
      <c r="U5" s="2"/>
      <c r="V5" s="2"/>
      <c r="W5" s="2"/>
      <c r="X5" s="2"/>
      <c r="Y5" s="2"/>
      <c r="Z5" s="2"/>
      <c r="AA5" s="2"/>
      <c r="AB5" s="2"/>
      <c r="AC5" s="2"/>
      <c r="AD5" s="2"/>
      <c r="AE5" s="2"/>
      <c r="AF5" s="2"/>
      <c r="AG5" s="2"/>
      <c r="AH5" s="2"/>
      <c r="AJ5" s="2"/>
      <c r="AK5" s="2"/>
      <c r="AL5" s="2"/>
      <c r="AM5" s="2"/>
      <c r="AN5" s="2"/>
      <c r="AO5" s="2"/>
      <c r="AP5" s="2"/>
    </row>
    <row r="6" spans="1:42" ht="15">
      <c r="A6" s="1"/>
      <c r="B6" s="1"/>
      <c r="C6" s="1"/>
      <c r="D6" s="1"/>
      <c r="E6" s="2"/>
      <c r="F6" s="2"/>
      <c r="G6" s="2"/>
      <c r="H6" s="2"/>
      <c r="I6" s="2"/>
      <c r="J6" s="2"/>
      <c r="K6" s="2"/>
      <c r="L6" s="2"/>
      <c r="M6" s="7" t="s">
        <v>5</v>
      </c>
      <c r="N6" s="8"/>
      <c r="O6" s="8"/>
      <c r="P6" s="8"/>
      <c r="Q6" s="9"/>
      <c r="R6" s="2"/>
      <c r="S6" s="2"/>
      <c r="T6" s="2"/>
      <c r="U6" s="2"/>
      <c r="V6" s="2"/>
      <c r="W6" s="2"/>
      <c r="X6" s="2"/>
      <c r="Y6" s="2"/>
      <c r="Z6" s="2"/>
      <c r="AA6" s="2"/>
      <c r="AB6" s="2"/>
      <c r="AC6" s="2"/>
      <c r="AD6" s="2"/>
      <c r="AE6" s="2"/>
      <c r="AF6" s="2"/>
      <c r="AG6" s="10"/>
      <c r="AH6" s="10" t="s">
        <v>6</v>
      </c>
      <c r="AJ6" s="10"/>
      <c r="AK6" s="10"/>
      <c r="AL6" s="10"/>
      <c r="AM6" s="10"/>
      <c r="AN6" s="10"/>
      <c r="AO6" s="10"/>
      <c r="AP6" s="10"/>
    </row>
    <row r="7" spans="1:42" ht="45">
      <c r="A7" s="11" t="s">
        <v>7</v>
      </c>
      <c r="B7" s="11" t="s">
        <v>8</v>
      </c>
      <c r="C7" s="11" t="s">
        <v>9</v>
      </c>
      <c r="D7" s="11" t="s">
        <v>10</v>
      </c>
      <c r="E7" s="11" t="s">
        <v>11</v>
      </c>
      <c r="F7" s="11" t="s">
        <v>12</v>
      </c>
      <c r="G7" s="11" t="s">
        <v>13</v>
      </c>
      <c r="H7" s="11" t="s">
        <v>14</v>
      </c>
      <c r="I7" s="11" t="s">
        <v>15</v>
      </c>
      <c r="J7" s="11" t="s">
        <v>16</v>
      </c>
      <c r="K7" s="11" t="s">
        <v>17</v>
      </c>
      <c r="L7" s="12" t="s">
        <v>18</v>
      </c>
      <c r="M7" s="11" t="s">
        <v>19</v>
      </c>
      <c r="N7" s="11" t="s">
        <v>20</v>
      </c>
      <c r="O7" s="11" t="s">
        <v>21</v>
      </c>
      <c r="P7" s="11" t="s">
        <v>22</v>
      </c>
      <c r="Q7" s="11" t="s">
        <v>23</v>
      </c>
      <c r="R7" s="13" t="s">
        <v>24</v>
      </c>
      <c r="S7" s="13" t="s">
        <v>25</v>
      </c>
      <c r="T7" s="13" t="s">
        <v>26</v>
      </c>
      <c r="U7" s="11" t="s">
        <v>27</v>
      </c>
      <c r="V7" s="11" t="s">
        <v>28</v>
      </c>
      <c r="W7" s="13" t="s">
        <v>29</v>
      </c>
      <c r="X7" s="13" t="s">
        <v>30</v>
      </c>
      <c r="Y7" s="13" t="s">
        <v>31</v>
      </c>
      <c r="Z7" s="13" t="s">
        <v>32</v>
      </c>
      <c r="AA7" s="13" t="s">
        <v>33</v>
      </c>
      <c r="AB7" s="13" t="s">
        <v>34</v>
      </c>
      <c r="AC7" s="13" t="s">
        <v>35</v>
      </c>
      <c r="AD7" s="13" t="s">
        <v>36</v>
      </c>
      <c r="AE7" s="13" t="s">
        <v>37</v>
      </c>
      <c r="AF7" s="13" t="s">
        <v>38</v>
      </c>
      <c r="AG7" s="13" t="s">
        <v>39</v>
      </c>
      <c r="AH7" s="13" t="s">
        <v>40</v>
      </c>
      <c r="AJ7" s="14" t="s">
        <v>41</v>
      </c>
      <c r="AK7" s="14" t="s">
        <v>42</v>
      </c>
      <c r="AL7" s="14" t="s">
        <v>43</v>
      </c>
      <c r="AM7" s="14" t="s">
        <v>44</v>
      </c>
      <c r="AN7" s="14" t="s">
        <v>45</v>
      </c>
      <c r="AO7" s="14" t="s">
        <v>46</v>
      </c>
      <c r="AP7" s="14" t="s">
        <v>47</v>
      </c>
    </row>
    <row r="8" spans="1:42" ht="26.25">
      <c r="A8" s="15"/>
      <c r="B8" s="15"/>
      <c r="C8" s="15"/>
      <c r="D8" s="15"/>
      <c r="E8" s="15" t="s">
        <v>48</v>
      </c>
      <c r="F8" s="15" t="s">
        <v>49</v>
      </c>
      <c r="G8" s="15" t="s">
        <v>50</v>
      </c>
      <c r="H8" s="15" t="s">
        <v>51</v>
      </c>
      <c r="I8" s="15" t="s">
        <v>52</v>
      </c>
      <c r="J8" s="15" t="s">
        <v>53</v>
      </c>
      <c r="K8" s="15" t="s">
        <v>54</v>
      </c>
      <c r="L8" s="16" t="s">
        <v>55</v>
      </c>
      <c r="M8" s="15" t="s">
        <v>56</v>
      </c>
      <c r="N8" s="15" t="s">
        <v>57</v>
      </c>
      <c r="O8" s="15" t="s">
        <v>58</v>
      </c>
      <c r="P8" s="15" t="s">
        <v>59</v>
      </c>
      <c r="Q8" s="15" t="s">
        <v>60</v>
      </c>
      <c r="R8" s="15" t="s">
        <v>61</v>
      </c>
      <c r="S8" s="15" t="s">
        <v>62</v>
      </c>
      <c r="T8" s="15" t="s">
        <v>63</v>
      </c>
      <c r="U8" s="15" t="s">
        <v>64</v>
      </c>
      <c r="V8" s="15" t="s">
        <v>65</v>
      </c>
      <c r="W8" s="16" t="s">
        <v>66</v>
      </c>
      <c r="X8" s="15" t="s">
        <v>67</v>
      </c>
      <c r="Y8" s="15" t="s">
        <v>68</v>
      </c>
      <c r="Z8" s="17" t="s">
        <v>69</v>
      </c>
      <c r="AA8" s="15" t="s">
        <v>70</v>
      </c>
      <c r="AB8" s="15" t="s">
        <v>71</v>
      </c>
      <c r="AC8" s="17" t="s">
        <v>72</v>
      </c>
      <c r="AD8" s="15" t="s">
        <v>73</v>
      </c>
      <c r="AE8" s="15" t="s">
        <v>74</v>
      </c>
      <c r="AF8" s="15" t="s">
        <v>75</v>
      </c>
      <c r="AG8" s="15" t="s">
        <v>76</v>
      </c>
      <c r="AH8" s="17" t="s">
        <v>77</v>
      </c>
      <c r="AJ8" s="18"/>
      <c r="AK8" s="18"/>
      <c r="AL8" s="18"/>
      <c r="AM8" s="18"/>
      <c r="AN8" s="18"/>
      <c r="AO8" s="18"/>
      <c r="AP8" s="18"/>
    </row>
    <row r="9" spans="5:42" ht="15">
      <c r="E9" s="19" t="s">
        <v>78</v>
      </c>
      <c r="F9" s="20"/>
      <c r="G9" s="20"/>
      <c r="H9" s="20"/>
      <c r="I9" s="20"/>
      <c r="J9" s="20"/>
      <c r="K9" s="20"/>
      <c r="L9" s="21">
        <f>+L11</f>
        <v>5928502369</v>
      </c>
      <c r="M9" s="20"/>
      <c r="N9" s="20"/>
      <c r="O9" s="20"/>
      <c r="P9" s="20"/>
      <c r="Q9" s="20"/>
      <c r="R9" s="21">
        <f aca="true" t="shared" si="0" ref="R9:AH9">SUM(R12:R22)</f>
        <v>0</v>
      </c>
      <c r="S9" s="21">
        <f t="shared" si="0"/>
        <v>0</v>
      </c>
      <c r="T9" s="21">
        <f t="shared" si="0"/>
        <v>0</v>
      </c>
      <c r="U9" s="21">
        <f t="shared" si="0"/>
        <v>0</v>
      </c>
      <c r="V9" s="21">
        <f t="shared" si="0"/>
        <v>0</v>
      </c>
      <c r="W9" s="21">
        <f t="shared" si="0"/>
        <v>0</v>
      </c>
      <c r="X9" s="21">
        <f t="shared" si="0"/>
        <v>0</v>
      </c>
      <c r="Y9" s="21">
        <f t="shared" si="0"/>
        <v>0</v>
      </c>
      <c r="Z9" s="21">
        <f t="shared" si="0"/>
        <v>0</v>
      </c>
      <c r="AA9" s="21">
        <f t="shared" si="0"/>
        <v>0</v>
      </c>
      <c r="AB9" s="21">
        <f t="shared" si="0"/>
        <v>0</v>
      </c>
      <c r="AC9" s="21">
        <f t="shared" si="0"/>
        <v>0</v>
      </c>
      <c r="AD9" s="21">
        <f t="shared" si="0"/>
        <v>0</v>
      </c>
      <c r="AE9" s="21">
        <f t="shared" si="0"/>
        <v>0</v>
      </c>
      <c r="AF9" s="21">
        <f t="shared" si="0"/>
        <v>0</v>
      </c>
      <c r="AG9" s="21">
        <f t="shared" si="0"/>
        <v>0</v>
      </c>
      <c r="AH9" s="22">
        <f t="shared" si="0"/>
        <v>0</v>
      </c>
      <c r="AJ9" s="23">
        <f>IF(R9&lt;W9,0,R9-W9)</f>
        <v>0</v>
      </c>
      <c r="AK9" s="24">
        <f>+R9+S9-T9+U9-V9-W9</f>
        <v>0</v>
      </c>
      <c r="AL9" s="25">
        <f>+S9+U9-T9-V9-W9+R9</f>
        <v>0</v>
      </c>
      <c r="AM9" s="24">
        <f>IF(AB9&gt;Y9,0,AB9-Y9)</f>
        <v>0</v>
      </c>
      <c r="AN9" s="24">
        <f>+AC9+AB9-AA9</f>
        <v>0</v>
      </c>
      <c r="AO9" s="24">
        <f>+AH9+AG9-AF9</f>
        <v>0</v>
      </c>
      <c r="AP9" s="26">
        <f>IF((AC9&gt;AH9),0,AH9-AC9)</f>
        <v>0</v>
      </c>
    </row>
    <row r="10" spans="5:42" ht="15">
      <c r="E10" s="27"/>
      <c r="F10" s="28"/>
      <c r="G10" s="28"/>
      <c r="H10" s="28"/>
      <c r="I10" s="28"/>
      <c r="J10" s="28"/>
      <c r="K10" s="28"/>
      <c r="L10" s="29"/>
      <c r="M10" s="28"/>
      <c r="N10" s="28"/>
      <c r="O10" s="28"/>
      <c r="P10" s="28"/>
      <c r="Q10" s="28"/>
      <c r="R10" s="29"/>
      <c r="S10" s="29"/>
      <c r="T10" s="29"/>
      <c r="U10" s="29"/>
      <c r="V10" s="29"/>
      <c r="W10" s="29"/>
      <c r="X10" s="29"/>
      <c r="Y10" s="29"/>
      <c r="Z10" s="29"/>
      <c r="AA10" s="29"/>
      <c r="AB10" s="29"/>
      <c r="AC10" s="29"/>
      <c r="AD10" s="29"/>
      <c r="AE10" s="29"/>
      <c r="AF10" s="29"/>
      <c r="AG10" s="29"/>
      <c r="AH10" s="30"/>
      <c r="AJ10" s="23"/>
      <c r="AK10" s="24"/>
      <c r="AL10" s="25"/>
      <c r="AM10" s="24"/>
      <c r="AN10" s="24"/>
      <c r="AO10" s="24"/>
      <c r="AP10" s="26"/>
    </row>
    <row r="11" spans="5:42" s="31" customFormat="1" ht="15">
      <c r="E11" s="32"/>
      <c r="F11" s="33" t="s">
        <v>79</v>
      </c>
      <c r="G11" s="34"/>
      <c r="H11" s="34"/>
      <c r="I11" s="34"/>
      <c r="J11" s="34"/>
      <c r="K11" s="34"/>
      <c r="L11" s="35">
        <v>5928502369</v>
      </c>
      <c r="M11" s="36"/>
      <c r="N11" s="36"/>
      <c r="O11" s="28"/>
      <c r="P11" s="36"/>
      <c r="Q11" s="36"/>
      <c r="R11" s="35"/>
      <c r="S11" s="35"/>
      <c r="T11" s="35"/>
      <c r="U11" s="35"/>
      <c r="V11" s="35"/>
      <c r="W11" s="35"/>
      <c r="X11" s="35"/>
      <c r="Y11" s="35"/>
      <c r="Z11" s="35"/>
      <c r="AA11" s="35"/>
      <c r="AB11" s="35"/>
      <c r="AC11" s="35"/>
      <c r="AD11" s="35"/>
      <c r="AE11" s="35"/>
      <c r="AF11" s="35"/>
      <c r="AG11" s="35"/>
      <c r="AH11" s="37"/>
      <c r="AJ11" s="38"/>
      <c r="AK11" s="38"/>
      <c r="AL11" s="38"/>
      <c r="AM11" s="38"/>
      <c r="AN11" s="38"/>
      <c r="AO11" s="38"/>
      <c r="AP11" s="38"/>
    </row>
    <row r="12" spans="1:44" ht="15">
      <c r="A12" s="34" t="s">
        <v>80</v>
      </c>
      <c r="B12" s="34">
        <v>131</v>
      </c>
      <c r="C12" s="34" t="s">
        <v>81</v>
      </c>
      <c r="D12" s="39" t="s">
        <v>82</v>
      </c>
      <c r="E12" s="40" t="s">
        <v>83</v>
      </c>
      <c r="F12" s="41" t="s">
        <v>84</v>
      </c>
      <c r="G12" s="42" t="s">
        <v>85</v>
      </c>
      <c r="H12" s="42" t="s">
        <v>85</v>
      </c>
      <c r="I12" s="42" t="s">
        <v>86</v>
      </c>
      <c r="J12" s="42" t="s">
        <v>85</v>
      </c>
      <c r="K12" s="42">
        <v>12</v>
      </c>
      <c r="L12" s="43"/>
      <c r="M12" s="44" t="s">
        <v>87</v>
      </c>
      <c r="N12" s="42" t="s">
        <v>88</v>
      </c>
      <c r="O12" s="42" t="s">
        <v>89</v>
      </c>
      <c r="P12" s="42" t="s">
        <v>90</v>
      </c>
      <c r="Q12" s="42" t="s">
        <v>91</v>
      </c>
      <c r="R12" s="45"/>
      <c r="S12" s="45"/>
      <c r="T12" s="45"/>
      <c r="U12" s="45"/>
      <c r="V12" s="45"/>
      <c r="W12" s="29">
        <f>+R12+S12-T12+U12-V12</f>
        <v>0</v>
      </c>
      <c r="X12" s="45"/>
      <c r="Y12" s="45"/>
      <c r="Z12" s="46">
        <f>+X12-Y12</f>
        <v>0</v>
      </c>
      <c r="AA12" s="45"/>
      <c r="AB12" s="45"/>
      <c r="AC12" s="46">
        <f>+AA12-AB12</f>
        <v>0</v>
      </c>
      <c r="AD12" s="45"/>
      <c r="AE12" s="45"/>
      <c r="AF12" s="45"/>
      <c r="AG12" s="45"/>
      <c r="AH12" s="47">
        <f>+AF12-AG12</f>
        <v>0</v>
      </c>
      <c r="AJ12" s="23">
        <f>IF(R12&lt;W12,0,R12-W12)</f>
        <v>0</v>
      </c>
      <c r="AK12" s="24">
        <f>+R12+S12-T12+U12-V12-W12</f>
        <v>0</v>
      </c>
      <c r="AL12" s="25">
        <f>+S12+U12-T12-V12-W12+R12</f>
        <v>0</v>
      </c>
      <c r="AM12" s="24">
        <f>IF(AB12&gt;Y12,0,AB12-Y12)</f>
        <v>0</v>
      </c>
      <c r="AN12" s="24">
        <f>+AC12+AB12-AA12</f>
        <v>0</v>
      </c>
      <c r="AO12" s="24">
        <f>+AH12+AG12-AF12</f>
        <v>0</v>
      </c>
      <c r="AP12" s="26">
        <f aca="true" t="shared" si="1" ref="AP12:AP22">IF((AC12&gt;AH12),0,AH12-AC12)</f>
        <v>0</v>
      </c>
      <c r="AR12" s="48"/>
    </row>
    <row r="13" spans="1:42" ht="15">
      <c r="A13" s="34" t="s">
        <v>80</v>
      </c>
      <c r="B13" s="34">
        <v>131</v>
      </c>
      <c r="C13" s="34" t="s">
        <v>81</v>
      </c>
      <c r="D13" s="39" t="s">
        <v>82</v>
      </c>
      <c r="E13" s="40" t="s">
        <v>83</v>
      </c>
      <c r="F13" s="41" t="s">
        <v>84</v>
      </c>
      <c r="G13" s="42" t="s">
        <v>85</v>
      </c>
      <c r="H13" s="42" t="s">
        <v>92</v>
      </c>
      <c r="I13" s="42" t="s">
        <v>93</v>
      </c>
      <c r="J13" s="42" t="s">
        <v>85</v>
      </c>
      <c r="K13" s="42">
        <v>12</v>
      </c>
      <c r="L13" s="43"/>
      <c r="M13" s="44" t="s">
        <v>94</v>
      </c>
      <c r="N13" s="42" t="s">
        <v>88</v>
      </c>
      <c r="O13" s="42" t="s">
        <v>89</v>
      </c>
      <c r="P13" s="42" t="s">
        <v>90</v>
      </c>
      <c r="Q13" s="42" t="s">
        <v>91</v>
      </c>
      <c r="R13" s="45"/>
      <c r="S13" s="45"/>
      <c r="T13" s="45"/>
      <c r="U13" s="45"/>
      <c r="V13" s="45"/>
      <c r="W13" s="29">
        <f aca="true" t="shared" si="2" ref="W13:W22">+R13+S13-T13+U13-V13</f>
        <v>0</v>
      </c>
      <c r="X13" s="45"/>
      <c r="Y13" s="45"/>
      <c r="Z13" s="46">
        <f aca="true" t="shared" si="3" ref="Z13:Z22">+X13-Y13</f>
        <v>0</v>
      </c>
      <c r="AA13" s="45"/>
      <c r="AB13" s="45"/>
      <c r="AC13" s="46">
        <f aca="true" t="shared" si="4" ref="AC13:AC22">+AA13-AB13</f>
        <v>0</v>
      </c>
      <c r="AD13" s="45"/>
      <c r="AE13" s="45"/>
      <c r="AF13" s="45"/>
      <c r="AG13" s="45"/>
      <c r="AH13" s="47">
        <f aca="true" t="shared" si="5" ref="AH13:AH22">+AF13-AG13</f>
        <v>0</v>
      </c>
      <c r="AJ13" s="23">
        <f aca="true" t="shared" si="6" ref="AJ13:AJ22">IF(R13&lt;W13,0,R13-W13)</f>
        <v>0</v>
      </c>
      <c r="AK13" s="24">
        <f aca="true" t="shared" si="7" ref="AK13:AK22">+R13+S13-T13+U13-V13-W13</f>
        <v>0</v>
      </c>
      <c r="AL13" s="25">
        <f aca="true" t="shared" si="8" ref="AL13:AL22">+S13+U13-T13-V13-W13+R13</f>
        <v>0</v>
      </c>
      <c r="AM13" s="24">
        <f aca="true" t="shared" si="9" ref="AM13:AM22">IF(AB13&gt;Y13,0,AB13-Y13)</f>
        <v>0</v>
      </c>
      <c r="AN13" s="24">
        <f aca="true" t="shared" si="10" ref="AN13:AN22">+AC13+AB13-AA13</f>
        <v>0</v>
      </c>
      <c r="AO13" s="24">
        <f aca="true" t="shared" si="11" ref="AO13:AO22">+AH13+AG13-AF13</f>
        <v>0</v>
      </c>
      <c r="AP13" s="26">
        <f t="shared" si="1"/>
        <v>0</v>
      </c>
    </row>
    <row r="14" spans="1:42" ht="15">
      <c r="A14" s="34" t="s">
        <v>80</v>
      </c>
      <c r="B14" s="34">
        <v>131</v>
      </c>
      <c r="C14" s="34" t="s">
        <v>81</v>
      </c>
      <c r="D14" s="39" t="s">
        <v>82</v>
      </c>
      <c r="E14" s="40" t="s">
        <v>83</v>
      </c>
      <c r="F14" s="41" t="s">
        <v>84</v>
      </c>
      <c r="G14" s="42" t="s">
        <v>95</v>
      </c>
      <c r="H14" s="42" t="s">
        <v>85</v>
      </c>
      <c r="I14" s="42" t="s">
        <v>96</v>
      </c>
      <c r="J14" s="42" t="s">
        <v>85</v>
      </c>
      <c r="K14" s="42">
        <v>12</v>
      </c>
      <c r="L14" s="43"/>
      <c r="M14" s="44" t="s">
        <v>97</v>
      </c>
      <c r="N14" s="42" t="s">
        <v>88</v>
      </c>
      <c r="O14" s="42" t="s">
        <v>89</v>
      </c>
      <c r="P14" s="42" t="s">
        <v>98</v>
      </c>
      <c r="Q14" s="42" t="s">
        <v>91</v>
      </c>
      <c r="R14" s="45"/>
      <c r="S14" s="45"/>
      <c r="T14" s="45"/>
      <c r="U14" s="45"/>
      <c r="V14" s="45"/>
      <c r="W14" s="29">
        <f t="shared" si="2"/>
        <v>0</v>
      </c>
      <c r="X14" s="45"/>
      <c r="Y14" s="45"/>
      <c r="Z14" s="46">
        <f t="shared" si="3"/>
        <v>0</v>
      </c>
      <c r="AA14" s="45"/>
      <c r="AB14" s="45"/>
      <c r="AC14" s="46">
        <f t="shared" si="4"/>
        <v>0</v>
      </c>
      <c r="AD14" s="45"/>
      <c r="AE14" s="45"/>
      <c r="AF14" s="45"/>
      <c r="AG14" s="45"/>
      <c r="AH14" s="47">
        <f t="shared" si="5"/>
        <v>0</v>
      </c>
      <c r="AJ14" s="23">
        <f t="shared" si="6"/>
        <v>0</v>
      </c>
      <c r="AK14" s="24">
        <f t="shared" si="7"/>
        <v>0</v>
      </c>
      <c r="AL14" s="25">
        <f t="shared" si="8"/>
        <v>0</v>
      </c>
      <c r="AM14" s="24">
        <f t="shared" si="9"/>
        <v>0</v>
      </c>
      <c r="AN14" s="24">
        <f t="shared" si="10"/>
        <v>0</v>
      </c>
      <c r="AO14" s="24">
        <f t="shared" si="11"/>
        <v>0</v>
      </c>
      <c r="AP14" s="26">
        <f t="shared" si="1"/>
        <v>0</v>
      </c>
    </row>
    <row r="15" spans="1:42" ht="15">
      <c r="A15" s="34" t="s">
        <v>80</v>
      </c>
      <c r="B15" s="34">
        <v>131</v>
      </c>
      <c r="C15" s="34" t="s">
        <v>81</v>
      </c>
      <c r="D15" s="39" t="s">
        <v>82</v>
      </c>
      <c r="E15" s="40" t="s">
        <v>83</v>
      </c>
      <c r="F15" s="41" t="s">
        <v>84</v>
      </c>
      <c r="G15" s="42" t="s">
        <v>95</v>
      </c>
      <c r="H15" s="42" t="s">
        <v>85</v>
      </c>
      <c r="I15" s="42" t="s">
        <v>99</v>
      </c>
      <c r="J15" s="42" t="s">
        <v>85</v>
      </c>
      <c r="K15" s="42">
        <v>12</v>
      </c>
      <c r="L15" s="43"/>
      <c r="M15" s="44" t="s">
        <v>100</v>
      </c>
      <c r="N15" s="42" t="s">
        <v>88</v>
      </c>
      <c r="O15" s="42" t="s">
        <v>89</v>
      </c>
      <c r="P15" s="42" t="s">
        <v>101</v>
      </c>
      <c r="Q15" s="42" t="s">
        <v>91</v>
      </c>
      <c r="R15" s="45"/>
      <c r="S15" s="45"/>
      <c r="T15" s="45"/>
      <c r="U15" s="45"/>
      <c r="V15" s="45"/>
      <c r="W15" s="29">
        <f t="shared" si="2"/>
        <v>0</v>
      </c>
      <c r="X15" s="45"/>
      <c r="Y15" s="45"/>
      <c r="Z15" s="46">
        <f t="shared" si="3"/>
        <v>0</v>
      </c>
      <c r="AA15" s="45"/>
      <c r="AB15" s="45"/>
      <c r="AC15" s="46">
        <f t="shared" si="4"/>
        <v>0</v>
      </c>
      <c r="AD15" s="45"/>
      <c r="AE15" s="45"/>
      <c r="AF15" s="45"/>
      <c r="AG15" s="45"/>
      <c r="AH15" s="47">
        <f t="shared" si="5"/>
        <v>0</v>
      </c>
      <c r="AJ15" s="23">
        <f t="shared" si="6"/>
        <v>0</v>
      </c>
      <c r="AK15" s="24">
        <f t="shared" si="7"/>
        <v>0</v>
      </c>
      <c r="AL15" s="25">
        <f t="shared" si="8"/>
        <v>0</v>
      </c>
      <c r="AM15" s="24">
        <f t="shared" si="9"/>
        <v>0</v>
      </c>
      <c r="AN15" s="24">
        <f t="shared" si="10"/>
        <v>0</v>
      </c>
      <c r="AO15" s="24">
        <f t="shared" si="11"/>
        <v>0</v>
      </c>
      <c r="AP15" s="26">
        <f t="shared" si="1"/>
        <v>0</v>
      </c>
    </row>
    <row r="16" spans="1:44" ht="15">
      <c r="A16" s="34" t="s">
        <v>80</v>
      </c>
      <c r="B16" s="34">
        <v>131</v>
      </c>
      <c r="C16" s="34" t="s">
        <v>81</v>
      </c>
      <c r="D16" s="39" t="s">
        <v>82</v>
      </c>
      <c r="E16" s="40" t="s">
        <v>83</v>
      </c>
      <c r="F16" s="41" t="s">
        <v>84</v>
      </c>
      <c r="G16" s="42" t="s">
        <v>95</v>
      </c>
      <c r="H16" s="42" t="s">
        <v>85</v>
      </c>
      <c r="I16" s="42" t="s">
        <v>102</v>
      </c>
      <c r="J16" s="42" t="s">
        <v>85</v>
      </c>
      <c r="K16" s="42">
        <v>12</v>
      </c>
      <c r="L16" s="43"/>
      <c r="M16" s="44" t="s">
        <v>103</v>
      </c>
      <c r="N16" s="42" t="s">
        <v>88</v>
      </c>
      <c r="O16" s="42" t="s">
        <v>89</v>
      </c>
      <c r="P16" s="42" t="s">
        <v>98</v>
      </c>
      <c r="Q16" s="42" t="s">
        <v>91</v>
      </c>
      <c r="R16" s="45"/>
      <c r="S16" s="45"/>
      <c r="T16" s="45"/>
      <c r="U16" s="45"/>
      <c r="V16" s="45"/>
      <c r="W16" s="29">
        <f t="shared" si="2"/>
        <v>0</v>
      </c>
      <c r="X16" s="45"/>
      <c r="Y16" s="45"/>
      <c r="Z16" s="46">
        <f t="shared" si="3"/>
        <v>0</v>
      </c>
      <c r="AA16" s="45"/>
      <c r="AB16" s="45"/>
      <c r="AC16" s="46">
        <f t="shared" si="4"/>
        <v>0</v>
      </c>
      <c r="AD16" s="45"/>
      <c r="AE16" s="45"/>
      <c r="AF16" s="45"/>
      <c r="AG16" s="45"/>
      <c r="AH16" s="47">
        <f t="shared" si="5"/>
        <v>0</v>
      </c>
      <c r="AJ16" s="23">
        <f t="shared" si="6"/>
        <v>0</v>
      </c>
      <c r="AK16" s="24">
        <f t="shared" si="7"/>
        <v>0</v>
      </c>
      <c r="AL16" s="25">
        <f t="shared" si="8"/>
        <v>0</v>
      </c>
      <c r="AM16" s="24">
        <f t="shared" si="9"/>
        <v>0</v>
      </c>
      <c r="AN16" s="24">
        <f t="shared" si="10"/>
        <v>0</v>
      </c>
      <c r="AO16" s="24">
        <f t="shared" si="11"/>
        <v>0</v>
      </c>
      <c r="AP16" s="26">
        <f t="shared" si="1"/>
        <v>0</v>
      </c>
      <c r="AR16" s="48"/>
    </row>
    <row r="17" spans="1:42" ht="15">
      <c r="A17" s="34" t="s">
        <v>80</v>
      </c>
      <c r="B17" s="34">
        <v>131</v>
      </c>
      <c r="C17" s="34" t="s">
        <v>81</v>
      </c>
      <c r="D17" s="39" t="s">
        <v>82</v>
      </c>
      <c r="E17" s="40" t="s">
        <v>83</v>
      </c>
      <c r="F17" s="41" t="s">
        <v>84</v>
      </c>
      <c r="G17" s="42" t="s">
        <v>95</v>
      </c>
      <c r="H17" s="42" t="s">
        <v>85</v>
      </c>
      <c r="I17" s="42" t="s">
        <v>104</v>
      </c>
      <c r="J17" s="42" t="s">
        <v>85</v>
      </c>
      <c r="K17" s="42">
        <v>12</v>
      </c>
      <c r="L17" s="43"/>
      <c r="M17" s="44" t="s">
        <v>82</v>
      </c>
      <c r="N17" s="42" t="s">
        <v>88</v>
      </c>
      <c r="O17" s="42" t="s">
        <v>89</v>
      </c>
      <c r="P17" s="42" t="s">
        <v>82</v>
      </c>
      <c r="Q17" s="42" t="s">
        <v>82</v>
      </c>
      <c r="R17" s="45"/>
      <c r="S17" s="45"/>
      <c r="T17" s="45"/>
      <c r="U17" s="45"/>
      <c r="V17" s="45"/>
      <c r="W17" s="29">
        <f t="shared" si="2"/>
        <v>0</v>
      </c>
      <c r="X17" s="45"/>
      <c r="Y17" s="45"/>
      <c r="Z17" s="46">
        <f t="shared" si="3"/>
        <v>0</v>
      </c>
      <c r="AA17" s="45"/>
      <c r="AB17" s="45"/>
      <c r="AC17" s="46">
        <f t="shared" si="4"/>
        <v>0</v>
      </c>
      <c r="AD17" s="45"/>
      <c r="AE17" s="45"/>
      <c r="AF17" s="45"/>
      <c r="AG17" s="45"/>
      <c r="AH17" s="47">
        <f t="shared" si="5"/>
        <v>0</v>
      </c>
      <c r="AJ17" s="23">
        <f t="shared" si="6"/>
        <v>0</v>
      </c>
      <c r="AK17" s="24">
        <f t="shared" si="7"/>
        <v>0</v>
      </c>
      <c r="AL17" s="25">
        <f t="shared" si="8"/>
        <v>0</v>
      </c>
      <c r="AM17" s="24">
        <f t="shared" si="9"/>
        <v>0</v>
      </c>
      <c r="AN17" s="24">
        <f t="shared" si="10"/>
        <v>0</v>
      </c>
      <c r="AO17" s="24">
        <f t="shared" si="11"/>
        <v>0</v>
      </c>
      <c r="AP17" s="26">
        <f t="shared" si="1"/>
        <v>0</v>
      </c>
    </row>
    <row r="18" spans="1:42" ht="15">
      <c r="A18" s="34" t="s">
        <v>80</v>
      </c>
      <c r="B18" s="34">
        <v>131</v>
      </c>
      <c r="C18" s="34" t="s">
        <v>81</v>
      </c>
      <c r="D18" s="39" t="s">
        <v>82</v>
      </c>
      <c r="E18" s="40" t="s">
        <v>83</v>
      </c>
      <c r="F18" s="41" t="s">
        <v>84</v>
      </c>
      <c r="G18" s="42" t="s">
        <v>95</v>
      </c>
      <c r="H18" s="49" t="s">
        <v>95</v>
      </c>
      <c r="I18" s="42" t="s">
        <v>105</v>
      </c>
      <c r="J18" s="42" t="s">
        <v>85</v>
      </c>
      <c r="K18" s="42">
        <v>12</v>
      </c>
      <c r="L18" s="43"/>
      <c r="M18" s="44" t="s">
        <v>106</v>
      </c>
      <c r="N18" s="42" t="s">
        <v>88</v>
      </c>
      <c r="O18" s="42" t="s">
        <v>89</v>
      </c>
      <c r="P18" s="42" t="s">
        <v>98</v>
      </c>
      <c r="Q18" s="42" t="s">
        <v>91</v>
      </c>
      <c r="R18" s="45"/>
      <c r="S18" s="45"/>
      <c r="T18" s="45"/>
      <c r="U18" s="45"/>
      <c r="V18" s="45"/>
      <c r="W18" s="29">
        <f>+R18+S18-T18+U18-V18</f>
        <v>0</v>
      </c>
      <c r="X18" s="45"/>
      <c r="Y18" s="45"/>
      <c r="Z18" s="46">
        <f>+X18-Y18</f>
        <v>0</v>
      </c>
      <c r="AA18" s="45"/>
      <c r="AB18" s="45"/>
      <c r="AC18" s="46">
        <f>+AA18-AB18</f>
        <v>0</v>
      </c>
      <c r="AD18" s="45"/>
      <c r="AE18" s="45"/>
      <c r="AF18" s="45"/>
      <c r="AG18" s="45"/>
      <c r="AH18" s="47">
        <f>+AF18-AG18</f>
        <v>0</v>
      </c>
      <c r="AJ18" s="23">
        <f t="shared" si="6"/>
        <v>0</v>
      </c>
      <c r="AK18" s="24">
        <f t="shared" si="7"/>
        <v>0</v>
      </c>
      <c r="AL18" s="25">
        <f t="shared" si="8"/>
        <v>0</v>
      </c>
      <c r="AM18" s="24">
        <f t="shared" si="9"/>
        <v>0</v>
      </c>
      <c r="AN18" s="24">
        <f t="shared" si="10"/>
        <v>0</v>
      </c>
      <c r="AO18" s="24">
        <f t="shared" si="11"/>
        <v>0</v>
      </c>
      <c r="AP18" s="26">
        <f t="shared" si="1"/>
        <v>0</v>
      </c>
    </row>
    <row r="19" spans="1:42" ht="15">
      <c r="A19" s="34" t="s">
        <v>80</v>
      </c>
      <c r="B19" s="34">
        <v>131</v>
      </c>
      <c r="C19" s="34" t="s">
        <v>81</v>
      </c>
      <c r="D19" s="39" t="s">
        <v>82</v>
      </c>
      <c r="E19" s="40" t="s">
        <v>83</v>
      </c>
      <c r="F19" s="41" t="s">
        <v>84</v>
      </c>
      <c r="G19" s="42" t="s">
        <v>95</v>
      </c>
      <c r="H19" s="49" t="s">
        <v>107</v>
      </c>
      <c r="I19" s="42" t="s">
        <v>108</v>
      </c>
      <c r="J19" s="42" t="s">
        <v>85</v>
      </c>
      <c r="K19" s="42">
        <v>12</v>
      </c>
      <c r="L19" s="43"/>
      <c r="M19" s="44" t="s">
        <v>100</v>
      </c>
      <c r="N19" s="42" t="s">
        <v>88</v>
      </c>
      <c r="O19" s="42" t="s">
        <v>89</v>
      </c>
      <c r="P19" s="42" t="s">
        <v>98</v>
      </c>
      <c r="Q19" s="42" t="s">
        <v>91</v>
      </c>
      <c r="R19" s="45"/>
      <c r="S19" s="45"/>
      <c r="T19" s="45"/>
      <c r="U19" s="45"/>
      <c r="V19" s="45"/>
      <c r="W19" s="29">
        <f>+R19+S19-T19+U19-V19</f>
        <v>0</v>
      </c>
      <c r="X19" s="45"/>
      <c r="Y19" s="45"/>
      <c r="Z19" s="46">
        <f>+X19-Y19</f>
        <v>0</v>
      </c>
      <c r="AA19" s="45"/>
      <c r="AB19" s="45"/>
      <c r="AC19" s="46">
        <f>+AA19-AB19</f>
        <v>0</v>
      </c>
      <c r="AD19" s="45"/>
      <c r="AE19" s="45"/>
      <c r="AF19" s="45"/>
      <c r="AG19" s="45"/>
      <c r="AH19" s="47">
        <f>+AF19-AG19</f>
        <v>0</v>
      </c>
      <c r="AJ19" s="23">
        <f t="shared" si="6"/>
        <v>0</v>
      </c>
      <c r="AK19" s="24">
        <f t="shared" si="7"/>
        <v>0</v>
      </c>
      <c r="AL19" s="25">
        <f t="shared" si="8"/>
        <v>0</v>
      </c>
      <c r="AM19" s="24">
        <f t="shared" si="9"/>
        <v>0</v>
      </c>
      <c r="AN19" s="24">
        <f t="shared" si="10"/>
        <v>0</v>
      </c>
      <c r="AO19" s="24">
        <f t="shared" si="11"/>
        <v>0</v>
      </c>
      <c r="AP19" s="26">
        <f t="shared" si="1"/>
        <v>0</v>
      </c>
    </row>
    <row r="20" spans="1:42" ht="15">
      <c r="A20" s="34" t="s">
        <v>80</v>
      </c>
      <c r="B20" s="34">
        <v>131</v>
      </c>
      <c r="C20" s="34" t="s">
        <v>81</v>
      </c>
      <c r="D20" s="39" t="s">
        <v>82</v>
      </c>
      <c r="E20" s="40" t="s">
        <v>83</v>
      </c>
      <c r="F20" s="41" t="s">
        <v>84</v>
      </c>
      <c r="G20" s="49" t="s">
        <v>92</v>
      </c>
      <c r="H20" s="42" t="s">
        <v>85</v>
      </c>
      <c r="I20" s="42" t="s">
        <v>109</v>
      </c>
      <c r="J20" s="42" t="s">
        <v>85</v>
      </c>
      <c r="K20" s="42">
        <v>12</v>
      </c>
      <c r="L20" s="43"/>
      <c r="M20" s="44" t="s">
        <v>110</v>
      </c>
      <c r="N20" s="42" t="s">
        <v>88</v>
      </c>
      <c r="O20" s="42" t="s">
        <v>89</v>
      </c>
      <c r="P20" s="42" t="s">
        <v>90</v>
      </c>
      <c r="Q20" s="42" t="s">
        <v>91</v>
      </c>
      <c r="R20" s="45"/>
      <c r="S20" s="45"/>
      <c r="T20" s="45"/>
      <c r="U20" s="45"/>
      <c r="V20" s="45"/>
      <c r="W20" s="29">
        <f>+R20+S20-T20+U20-V20</f>
        <v>0</v>
      </c>
      <c r="X20" s="45"/>
      <c r="Y20" s="45"/>
      <c r="Z20" s="46">
        <f>+X20-Y20</f>
        <v>0</v>
      </c>
      <c r="AA20" s="45"/>
      <c r="AB20" s="45"/>
      <c r="AC20" s="46">
        <f>+AA20-AB20</f>
        <v>0</v>
      </c>
      <c r="AD20" s="45"/>
      <c r="AE20" s="45"/>
      <c r="AF20" s="45"/>
      <c r="AG20" s="45"/>
      <c r="AH20" s="47">
        <f>+AF20-AG20</f>
        <v>0</v>
      </c>
      <c r="AJ20" s="23">
        <f t="shared" si="6"/>
        <v>0</v>
      </c>
      <c r="AK20" s="24">
        <f t="shared" si="7"/>
        <v>0</v>
      </c>
      <c r="AL20" s="25">
        <f t="shared" si="8"/>
        <v>0</v>
      </c>
      <c r="AM20" s="24">
        <f t="shared" si="9"/>
        <v>0</v>
      </c>
      <c r="AN20" s="24">
        <f t="shared" si="10"/>
        <v>0</v>
      </c>
      <c r="AO20" s="24">
        <f t="shared" si="11"/>
        <v>0</v>
      </c>
      <c r="AP20" s="26">
        <f t="shared" si="1"/>
        <v>0</v>
      </c>
    </row>
    <row r="21" spans="1:42" ht="15">
      <c r="A21" s="34" t="s">
        <v>80</v>
      </c>
      <c r="B21" s="34">
        <v>131</v>
      </c>
      <c r="C21" s="34" t="s">
        <v>81</v>
      </c>
      <c r="D21" s="39" t="s">
        <v>82</v>
      </c>
      <c r="E21" s="40" t="s">
        <v>83</v>
      </c>
      <c r="F21" s="41" t="s">
        <v>84</v>
      </c>
      <c r="G21" s="42" t="s">
        <v>111</v>
      </c>
      <c r="H21" s="42" t="s">
        <v>85</v>
      </c>
      <c r="I21" s="42" t="s">
        <v>112</v>
      </c>
      <c r="J21" s="42" t="s">
        <v>85</v>
      </c>
      <c r="K21" s="42">
        <v>12</v>
      </c>
      <c r="L21" s="43"/>
      <c r="M21" s="44" t="s">
        <v>113</v>
      </c>
      <c r="N21" s="42" t="s">
        <v>88</v>
      </c>
      <c r="O21" s="42" t="s">
        <v>89</v>
      </c>
      <c r="P21" s="42" t="s">
        <v>98</v>
      </c>
      <c r="Q21" s="42" t="s">
        <v>91</v>
      </c>
      <c r="R21" s="45"/>
      <c r="S21" s="45"/>
      <c r="T21" s="45"/>
      <c r="U21" s="45"/>
      <c r="V21" s="45"/>
      <c r="W21" s="29">
        <f>+R21+S21-T21+U21-V21</f>
        <v>0</v>
      </c>
      <c r="X21" s="45"/>
      <c r="Y21" s="45"/>
      <c r="Z21" s="46">
        <f>+X21-Y21</f>
        <v>0</v>
      </c>
      <c r="AA21" s="45"/>
      <c r="AB21" s="45"/>
      <c r="AC21" s="46">
        <f>+AA21-AB21</f>
        <v>0</v>
      </c>
      <c r="AD21" s="45"/>
      <c r="AE21" s="45"/>
      <c r="AF21" s="45"/>
      <c r="AG21" s="45"/>
      <c r="AH21" s="47">
        <f>+AF21-AG21</f>
        <v>0</v>
      </c>
      <c r="AJ21" s="23">
        <f>IF(R21&lt;W21,0,R21-W21)</f>
        <v>0</v>
      </c>
      <c r="AK21" s="24">
        <f>+R21+S21-T21+U21-V21-W21</f>
        <v>0</v>
      </c>
      <c r="AL21" s="25">
        <f>+S21+U21-T21-V21-W21+R21</f>
        <v>0</v>
      </c>
      <c r="AM21" s="24">
        <f>IF(AB21&gt;Y21,0,AB21-Y21)</f>
        <v>0</v>
      </c>
      <c r="AN21" s="24">
        <f>+AC21+AB21-AA21</f>
        <v>0</v>
      </c>
      <c r="AO21" s="24">
        <f>+AH21+AG21-AF21</f>
        <v>0</v>
      </c>
      <c r="AP21" s="26">
        <f>IF((AC21&gt;AH21),0,AH21-AC21)</f>
        <v>0</v>
      </c>
    </row>
    <row r="22" spans="1:42" ht="15">
      <c r="A22" s="34" t="s">
        <v>80</v>
      </c>
      <c r="B22" s="34">
        <v>131</v>
      </c>
      <c r="C22" s="34" t="s">
        <v>81</v>
      </c>
      <c r="D22" s="39" t="s">
        <v>82</v>
      </c>
      <c r="E22" s="40" t="s">
        <v>83</v>
      </c>
      <c r="F22" s="41" t="s">
        <v>84</v>
      </c>
      <c r="G22" s="42" t="s">
        <v>111</v>
      </c>
      <c r="H22" s="49" t="s">
        <v>95</v>
      </c>
      <c r="I22" s="42" t="s">
        <v>114</v>
      </c>
      <c r="J22" s="42" t="s">
        <v>85</v>
      </c>
      <c r="K22" s="42">
        <v>12</v>
      </c>
      <c r="L22" s="43"/>
      <c r="M22" s="44" t="s">
        <v>115</v>
      </c>
      <c r="N22" s="42" t="s">
        <v>88</v>
      </c>
      <c r="O22" s="42" t="s">
        <v>89</v>
      </c>
      <c r="P22" s="42" t="s">
        <v>101</v>
      </c>
      <c r="Q22" s="42" t="s">
        <v>91</v>
      </c>
      <c r="R22" s="45"/>
      <c r="S22" s="45"/>
      <c r="T22" s="45"/>
      <c r="U22" s="45"/>
      <c r="V22" s="45"/>
      <c r="W22" s="29">
        <f t="shared" si="2"/>
        <v>0</v>
      </c>
      <c r="X22" s="45"/>
      <c r="Y22" s="45"/>
      <c r="Z22" s="46">
        <f t="shared" si="3"/>
        <v>0</v>
      </c>
      <c r="AA22" s="45"/>
      <c r="AB22" s="45"/>
      <c r="AC22" s="46">
        <f t="shared" si="4"/>
        <v>0</v>
      </c>
      <c r="AD22" s="45"/>
      <c r="AE22" s="45"/>
      <c r="AF22" s="45"/>
      <c r="AG22" s="45"/>
      <c r="AH22" s="47">
        <f t="shared" si="5"/>
        <v>0</v>
      </c>
      <c r="AJ22" s="23">
        <f t="shared" si="6"/>
        <v>0</v>
      </c>
      <c r="AK22" s="24">
        <f t="shared" si="7"/>
        <v>0</v>
      </c>
      <c r="AL22" s="25">
        <f t="shared" si="8"/>
        <v>0</v>
      </c>
      <c r="AM22" s="24">
        <f t="shared" si="9"/>
        <v>0</v>
      </c>
      <c r="AN22" s="24">
        <f t="shared" si="10"/>
        <v>0</v>
      </c>
      <c r="AO22" s="24">
        <f t="shared" si="11"/>
        <v>0</v>
      </c>
      <c r="AP22" s="26">
        <f t="shared" si="1"/>
        <v>0</v>
      </c>
    </row>
    <row r="23" spans="1:42" ht="15">
      <c r="A23" s="34"/>
      <c r="B23" s="34"/>
      <c r="C23" s="34"/>
      <c r="D23" s="34"/>
      <c r="E23" s="40"/>
      <c r="F23" s="41"/>
      <c r="G23" s="42"/>
      <c r="H23" s="42"/>
      <c r="I23" s="42"/>
      <c r="J23" s="42"/>
      <c r="K23" s="42"/>
      <c r="L23" s="43"/>
      <c r="M23" s="44"/>
      <c r="N23" s="42"/>
      <c r="O23" s="42"/>
      <c r="P23" s="42"/>
      <c r="Q23" s="42"/>
      <c r="R23" s="45"/>
      <c r="S23" s="45"/>
      <c r="T23" s="45"/>
      <c r="U23" s="45"/>
      <c r="V23" s="45"/>
      <c r="W23" s="29"/>
      <c r="X23" s="45"/>
      <c r="Y23" s="45"/>
      <c r="Z23" s="46"/>
      <c r="AA23" s="45"/>
      <c r="AB23" s="45"/>
      <c r="AC23" s="46"/>
      <c r="AD23" s="45"/>
      <c r="AE23" s="45"/>
      <c r="AF23" s="45"/>
      <c r="AG23" s="45"/>
      <c r="AH23" s="47"/>
      <c r="AJ23" s="23"/>
      <c r="AK23" s="24"/>
      <c r="AL23" s="25"/>
      <c r="AM23" s="24"/>
      <c r="AN23" s="24"/>
      <c r="AO23" s="24"/>
      <c r="AP23" s="26"/>
    </row>
    <row r="24" spans="1:44" ht="15">
      <c r="A24" s="34"/>
      <c r="B24" s="34"/>
      <c r="C24" s="34"/>
      <c r="D24" s="34"/>
      <c r="E24" s="50" t="s">
        <v>116</v>
      </c>
      <c r="F24" s="51"/>
      <c r="G24" s="52"/>
      <c r="H24" s="52"/>
      <c r="I24" s="52"/>
      <c r="J24" s="52"/>
      <c r="K24" s="52"/>
      <c r="L24" s="21">
        <f>+L26</f>
        <v>1194721750</v>
      </c>
      <c r="M24" s="53"/>
      <c r="N24" s="52"/>
      <c r="O24" s="52"/>
      <c r="P24" s="52"/>
      <c r="Q24" s="52"/>
      <c r="R24" s="54">
        <f>+R26</f>
        <v>0</v>
      </c>
      <c r="S24" s="54">
        <f aca="true" t="shared" si="12" ref="S24:AH24">+S26</f>
        <v>0</v>
      </c>
      <c r="T24" s="54">
        <f t="shared" si="12"/>
        <v>0</v>
      </c>
      <c r="U24" s="54">
        <f t="shared" si="12"/>
        <v>0</v>
      </c>
      <c r="V24" s="54">
        <f t="shared" si="12"/>
        <v>0</v>
      </c>
      <c r="W24" s="21">
        <f t="shared" si="12"/>
        <v>0</v>
      </c>
      <c r="X24" s="54">
        <f t="shared" si="12"/>
        <v>0</v>
      </c>
      <c r="Y24" s="54">
        <f t="shared" si="12"/>
        <v>0</v>
      </c>
      <c r="Z24" s="54">
        <f t="shared" si="12"/>
        <v>0</v>
      </c>
      <c r="AA24" s="54">
        <f t="shared" si="12"/>
        <v>0</v>
      </c>
      <c r="AB24" s="54">
        <f t="shared" si="12"/>
        <v>0</v>
      </c>
      <c r="AC24" s="54">
        <f t="shared" si="12"/>
        <v>0</v>
      </c>
      <c r="AD24" s="54">
        <f t="shared" si="12"/>
        <v>0</v>
      </c>
      <c r="AE24" s="54">
        <f t="shared" si="12"/>
        <v>0</v>
      </c>
      <c r="AF24" s="54">
        <f t="shared" si="12"/>
        <v>0</v>
      </c>
      <c r="AG24" s="54">
        <f t="shared" si="12"/>
        <v>0</v>
      </c>
      <c r="AH24" s="55">
        <f t="shared" si="12"/>
        <v>0</v>
      </c>
      <c r="AJ24" s="23">
        <f>IF(R24&lt;W24,0,R24-W24)</f>
        <v>0</v>
      </c>
      <c r="AK24" s="24">
        <f>+R24+S24-T24+U24-V24-W24</f>
        <v>0</v>
      </c>
      <c r="AL24" s="25">
        <f>+S24+U24-T24-V24-W24+R24</f>
        <v>0</v>
      </c>
      <c r="AM24" s="24">
        <f>IF(AB24&gt;Y24,0,AB24-Y24)</f>
        <v>0</v>
      </c>
      <c r="AN24" s="24">
        <f>+AC24+AB24-AA24</f>
        <v>0</v>
      </c>
      <c r="AO24" s="24">
        <f>+AH24+AG24-AF24</f>
        <v>0</v>
      </c>
      <c r="AP24" s="26">
        <f>IF((AC24&gt;AH24),0,AH24-AC24)</f>
        <v>0</v>
      </c>
      <c r="AR24" s="48"/>
    </row>
    <row r="25" spans="1:42" ht="15">
      <c r="A25" s="34"/>
      <c r="B25" s="34"/>
      <c r="C25" s="34"/>
      <c r="D25" s="34"/>
      <c r="E25" s="40"/>
      <c r="F25" s="41"/>
      <c r="G25" s="42"/>
      <c r="H25" s="42"/>
      <c r="I25" s="42"/>
      <c r="J25" s="42"/>
      <c r="K25" s="42"/>
      <c r="L25" s="43"/>
      <c r="M25" s="44"/>
      <c r="N25" s="42"/>
      <c r="O25" s="42"/>
      <c r="P25" s="42"/>
      <c r="Q25" s="42"/>
      <c r="R25" s="45"/>
      <c r="S25" s="45"/>
      <c r="T25" s="45"/>
      <c r="U25" s="45"/>
      <c r="V25" s="45"/>
      <c r="W25" s="29"/>
      <c r="X25" s="45"/>
      <c r="Y25" s="45"/>
      <c r="Z25" s="46"/>
      <c r="AA25" s="45"/>
      <c r="AB25" s="45"/>
      <c r="AC25" s="46"/>
      <c r="AD25" s="45"/>
      <c r="AE25" s="45"/>
      <c r="AF25" s="45"/>
      <c r="AG25" s="45"/>
      <c r="AH25" s="47"/>
      <c r="AJ25" s="23"/>
      <c r="AK25" s="24"/>
      <c r="AL25" s="25"/>
      <c r="AM25" s="24"/>
      <c r="AN25" s="24"/>
      <c r="AO25" s="24"/>
      <c r="AP25" s="26"/>
    </row>
    <row r="26" spans="4:42" s="31" customFormat="1" ht="15">
      <c r="D26" s="56"/>
      <c r="E26" s="32"/>
      <c r="F26" s="33" t="s">
        <v>79</v>
      </c>
      <c r="G26" s="34"/>
      <c r="H26" s="34"/>
      <c r="I26" s="34"/>
      <c r="J26" s="34"/>
      <c r="K26" s="34"/>
      <c r="L26" s="35">
        <v>1194721750</v>
      </c>
      <c r="M26" s="36"/>
      <c r="N26" s="36"/>
      <c r="O26" s="28"/>
      <c r="P26" s="36"/>
      <c r="Q26" s="36"/>
      <c r="R26" s="35">
        <f aca="true" t="shared" si="13" ref="R26:AH26">SUM(R27:R27)</f>
        <v>0</v>
      </c>
      <c r="S26" s="35">
        <f t="shared" si="13"/>
        <v>0</v>
      </c>
      <c r="T26" s="35">
        <f t="shared" si="13"/>
        <v>0</v>
      </c>
      <c r="U26" s="35">
        <f t="shared" si="13"/>
        <v>0</v>
      </c>
      <c r="V26" s="35">
        <f t="shared" si="13"/>
        <v>0</v>
      </c>
      <c r="W26" s="35">
        <f t="shared" si="13"/>
        <v>0</v>
      </c>
      <c r="X26" s="35">
        <f t="shared" si="13"/>
        <v>0</v>
      </c>
      <c r="Y26" s="35">
        <f t="shared" si="13"/>
        <v>0</v>
      </c>
      <c r="Z26" s="35">
        <f t="shared" si="13"/>
        <v>0</v>
      </c>
      <c r="AA26" s="35">
        <f t="shared" si="13"/>
        <v>0</v>
      </c>
      <c r="AB26" s="35">
        <f t="shared" si="13"/>
        <v>0</v>
      </c>
      <c r="AC26" s="35">
        <f t="shared" si="13"/>
        <v>0</v>
      </c>
      <c r="AD26" s="35">
        <f t="shared" si="13"/>
        <v>0</v>
      </c>
      <c r="AE26" s="35">
        <f t="shared" si="13"/>
        <v>0</v>
      </c>
      <c r="AF26" s="35">
        <f t="shared" si="13"/>
        <v>0</v>
      </c>
      <c r="AG26" s="35">
        <f t="shared" si="13"/>
        <v>0</v>
      </c>
      <c r="AH26" s="37">
        <f t="shared" si="13"/>
        <v>0</v>
      </c>
      <c r="AJ26" s="23">
        <f>IF(R26&lt;W26,0,R26-W26)</f>
        <v>0</v>
      </c>
      <c r="AK26" s="24">
        <f>+R26+S26-T26+U26-V26-W26</f>
        <v>0</v>
      </c>
      <c r="AL26" s="25">
        <f>+S26+U26-T26-V26-W26+R26</f>
        <v>0</v>
      </c>
      <c r="AM26" s="24">
        <f>IF(AB26&gt;Y26,0,AB26-Y26)</f>
        <v>0</v>
      </c>
      <c r="AN26" s="24">
        <f>+AC26+AB26-AA26</f>
        <v>0</v>
      </c>
      <c r="AO26" s="24">
        <f>+AH26+AG26-AF26</f>
        <v>0</v>
      </c>
      <c r="AP26" s="26">
        <f>IF((AC26&gt;AH26),0,AH26-AC26)</f>
        <v>0</v>
      </c>
    </row>
    <row r="27" spans="1:42" ht="15">
      <c r="A27" s="34" t="s">
        <v>80</v>
      </c>
      <c r="B27" s="34">
        <v>131</v>
      </c>
      <c r="C27" s="34" t="s">
        <v>117</v>
      </c>
      <c r="D27" s="39" t="s">
        <v>82</v>
      </c>
      <c r="E27" s="57" t="s">
        <v>118</v>
      </c>
      <c r="F27" s="57" t="s">
        <v>84</v>
      </c>
      <c r="G27" s="42" t="s">
        <v>119</v>
      </c>
      <c r="H27" s="42" t="s">
        <v>119</v>
      </c>
      <c r="I27" s="42" t="s">
        <v>119</v>
      </c>
      <c r="J27" s="42" t="s">
        <v>85</v>
      </c>
      <c r="K27" s="42">
        <v>60</v>
      </c>
      <c r="L27" s="43"/>
      <c r="M27" s="44" t="s">
        <v>120</v>
      </c>
      <c r="N27" s="42" t="s">
        <v>121</v>
      </c>
      <c r="O27" s="42" t="s">
        <v>122</v>
      </c>
      <c r="P27" s="42" t="s">
        <v>123</v>
      </c>
      <c r="Q27" s="42" t="s">
        <v>91</v>
      </c>
      <c r="R27" s="45"/>
      <c r="S27" s="45"/>
      <c r="T27" s="45"/>
      <c r="U27" s="45"/>
      <c r="V27" s="45"/>
      <c r="W27" s="29">
        <f>+R27+S27-T27+U27-V27</f>
        <v>0</v>
      </c>
      <c r="X27" s="45"/>
      <c r="Y27" s="45"/>
      <c r="Z27" s="46">
        <f>+X27-Y27</f>
        <v>0</v>
      </c>
      <c r="AA27" s="45"/>
      <c r="AB27" s="45"/>
      <c r="AC27" s="46">
        <f>+AA27-AB27</f>
        <v>0</v>
      </c>
      <c r="AD27" s="45"/>
      <c r="AE27" s="45"/>
      <c r="AF27" s="45"/>
      <c r="AG27" s="45"/>
      <c r="AH27" s="47">
        <f>+AF27-AG27</f>
        <v>0</v>
      </c>
      <c r="AJ27" s="23">
        <f>IF(R27&lt;W27,0,R27-W27)</f>
        <v>0</v>
      </c>
      <c r="AK27" s="24">
        <f>+R27+S27-T27+U27-V27-W27</f>
        <v>0</v>
      </c>
      <c r="AL27" s="25">
        <f>+S27+U27-T27-V27-W27+R27</f>
        <v>0</v>
      </c>
      <c r="AM27" s="24">
        <f>IF(AB27&gt;Y27,0,AB27-Y27)</f>
        <v>0</v>
      </c>
      <c r="AN27" s="24">
        <f>+AC27+AB27-AA27</f>
        <v>0</v>
      </c>
      <c r="AO27" s="24">
        <f>+AH27+AG27-AF27</f>
        <v>0</v>
      </c>
      <c r="AP27" s="26">
        <f>IF((AC27&gt;AH27),0,AH27-AC27)</f>
        <v>0</v>
      </c>
    </row>
    <row r="28" spans="5:42" ht="15">
      <c r="E28" s="58"/>
      <c r="F28" s="59"/>
      <c r="G28" s="59"/>
      <c r="H28" s="59"/>
      <c r="I28" s="59"/>
      <c r="J28" s="59"/>
      <c r="K28" s="59"/>
      <c r="L28" s="29"/>
      <c r="M28" s="59"/>
      <c r="N28" s="59"/>
      <c r="O28" s="59"/>
      <c r="P28" s="59"/>
      <c r="Q28" s="59"/>
      <c r="R28" s="60"/>
      <c r="S28" s="60"/>
      <c r="T28" s="60"/>
      <c r="U28" s="60"/>
      <c r="V28" s="60"/>
      <c r="W28" s="29"/>
      <c r="X28" s="60"/>
      <c r="Y28" s="60"/>
      <c r="Z28" s="60"/>
      <c r="AA28" s="60"/>
      <c r="AB28" s="60"/>
      <c r="AC28" s="60"/>
      <c r="AD28" s="60"/>
      <c r="AE28" s="60"/>
      <c r="AF28" s="60"/>
      <c r="AG28" s="60"/>
      <c r="AH28" s="61"/>
      <c r="AJ28" s="24"/>
      <c r="AK28" s="24"/>
      <c r="AL28" s="24"/>
      <c r="AM28" s="24"/>
      <c r="AN28" s="24"/>
      <c r="AO28" s="24"/>
      <c r="AP28" s="24"/>
    </row>
    <row r="29" spans="5:42" ht="15">
      <c r="E29" s="19"/>
      <c r="F29" s="20" t="s">
        <v>124</v>
      </c>
      <c r="G29" s="20"/>
      <c r="H29" s="20"/>
      <c r="I29" s="20"/>
      <c r="J29" s="20"/>
      <c r="K29" s="20"/>
      <c r="L29" s="21">
        <f>+L24+L9</f>
        <v>7123224119</v>
      </c>
      <c r="M29" s="20"/>
      <c r="N29" s="20"/>
      <c r="O29" s="20"/>
      <c r="P29" s="20"/>
      <c r="Q29" s="20"/>
      <c r="R29" s="21">
        <f aca="true" t="shared" si="14" ref="R29:AH29">+R24+R9</f>
        <v>0</v>
      </c>
      <c r="S29" s="21">
        <f t="shared" si="14"/>
        <v>0</v>
      </c>
      <c r="T29" s="21">
        <f t="shared" si="14"/>
        <v>0</v>
      </c>
      <c r="U29" s="21">
        <f t="shared" si="14"/>
        <v>0</v>
      </c>
      <c r="V29" s="21">
        <f t="shared" si="14"/>
        <v>0</v>
      </c>
      <c r="W29" s="21">
        <f t="shared" si="14"/>
        <v>0</v>
      </c>
      <c r="X29" s="21">
        <f t="shared" si="14"/>
        <v>0</v>
      </c>
      <c r="Y29" s="21">
        <f t="shared" si="14"/>
        <v>0</v>
      </c>
      <c r="Z29" s="21">
        <f t="shared" si="14"/>
        <v>0</v>
      </c>
      <c r="AA29" s="21">
        <f t="shared" si="14"/>
        <v>0</v>
      </c>
      <c r="AB29" s="21">
        <f t="shared" si="14"/>
        <v>0</v>
      </c>
      <c r="AC29" s="21">
        <f t="shared" si="14"/>
        <v>0</v>
      </c>
      <c r="AD29" s="21">
        <f t="shared" si="14"/>
        <v>0</v>
      </c>
      <c r="AE29" s="21">
        <f t="shared" si="14"/>
        <v>0</v>
      </c>
      <c r="AF29" s="21">
        <f t="shared" si="14"/>
        <v>0</v>
      </c>
      <c r="AG29" s="21">
        <f t="shared" si="14"/>
        <v>0</v>
      </c>
      <c r="AH29" s="22">
        <f t="shared" si="14"/>
        <v>0</v>
      </c>
      <c r="AJ29" s="23">
        <f>IF(R29&lt;W29,0,R29-W29)</f>
        <v>0</v>
      </c>
      <c r="AK29" s="24">
        <f>+R29+S29-T29+U29-V29-W29</f>
        <v>0</v>
      </c>
      <c r="AL29" s="25">
        <f>+S29+U29-T29-V29-W29+R29</f>
        <v>0</v>
      </c>
      <c r="AM29" s="24">
        <f>IF(AB29&gt;Y29,0,AB29-Y29)</f>
        <v>0</v>
      </c>
      <c r="AN29" s="24">
        <f>+AC29+AB29-AA29</f>
        <v>0</v>
      </c>
      <c r="AO29" s="24">
        <f>+AH29+AG29-AF29</f>
        <v>0</v>
      </c>
      <c r="AP29" s="26">
        <f>IF((AC29&gt;AH29),0,AH29-AC29)</f>
        <v>0</v>
      </c>
    </row>
    <row r="30" spans="5:42" ht="15">
      <c r="E30" t="s">
        <v>125</v>
      </c>
      <c r="L30" s="48"/>
      <c r="R30" s="48"/>
      <c r="S30" s="48"/>
      <c r="T30" s="48"/>
      <c r="U30" s="48"/>
      <c r="V30" s="48"/>
      <c r="W30" s="48"/>
      <c r="X30" s="48"/>
      <c r="Y30" s="48"/>
      <c r="Z30" s="48"/>
      <c r="AA30" s="48"/>
      <c r="AB30" s="48"/>
      <c r="AC30" s="48"/>
      <c r="AD30" s="48"/>
      <c r="AE30" s="48"/>
      <c r="AF30" s="48"/>
      <c r="AG30" s="48"/>
      <c r="AH30" s="48"/>
      <c r="AJ30" s="48"/>
      <c r="AK30" s="48"/>
      <c r="AL30" s="48"/>
      <c r="AM30" s="48"/>
      <c r="AN30" s="48"/>
      <c r="AO30" s="48"/>
      <c r="AP30" s="48"/>
    </row>
    <row r="31" spans="5:22" ht="15">
      <c r="E31" s="62"/>
      <c r="F31" s="62"/>
      <c r="G31" s="62"/>
      <c r="H31" s="62"/>
      <c r="I31" s="62"/>
      <c r="U31" s="70"/>
      <c r="V31" s="70"/>
    </row>
    <row r="32" spans="5:9" ht="15">
      <c r="E32" s="62"/>
      <c r="F32" s="62"/>
      <c r="G32" s="62"/>
      <c r="H32" s="62"/>
      <c r="I32" s="62"/>
    </row>
    <row r="33" spans="5:9" ht="15">
      <c r="E33" s="62"/>
      <c r="F33" s="62"/>
      <c r="G33" s="62"/>
      <c r="H33" s="62"/>
      <c r="I33" s="62"/>
    </row>
    <row r="34" spans="5:9" ht="15">
      <c r="E34" s="62"/>
      <c r="F34" s="62"/>
      <c r="G34" s="62"/>
      <c r="H34" s="62"/>
      <c r="I34" s="62"/>
    </row>
    <row r="35" spans="5:24" s="31" customFormat="1" ht="15">
      <c r="E35" s="63" t="s">
        <v>126</v>
      </c>
      <c r="F35" s="64"/>
      <c r="G35" s="63"/>
      <c r="H35" s="63"/>
      <c r="I35" s="63"/>
      <c r="W35" s="31" t="s">
        <v>126</v>
      </c>
      <c r="X35" s="65"/>
    </row>
    <row r="36" spans="5:24" s="31" customFormat="1" ht="60">
      <c r="E36" s="66" t="s">
        <v>127</v>
      </c>
      <c r="F36" s="64"/>
      <c r="G36" s="63"/>
      <c r="H36" s="63"/>
      <c r="I36" s="63"/>
      <c r="W36" s="67" t="s">
        <v>127</v>
      </c>
      <c r="X36" s="65" t="s">
        <v>128</v>
      </c>
    </row>
    <row r="37" spans="5:9" ht="15">
      <c r="E37" s="62"/>
      <c r="F37" s="62"/>
      <c r="G37" s="62"/>
      <c r="H37" s="62"/>
      <c r="I37" s="62"/>
    </row>
    <row r="39" ht="15">
      <c r="E39" s="68" t="s">
        <v>129</v>
      </c>
    </row>
    <row r="40" ht="15">
      <c r="E40" t="s">
        <v>130</v>
      </c>
    </row>
    <row r="41" ht="15">
      <c r="E41" t="s">
        <v>131</v>
      </c>
    </row>
    <row r="42" ht="15">
      <c r="E42" t="s">
        <v>132</v>
      </c>
    </row>
    <row r="43" ht="15">
      <c r="E43" t="s">
        <v>133</v>
      </c>
    </row>
    <row r="44" ht="15">
      <c r="E44" t="s">
        <v>134</v>
      </c>
    </row>
    <row r="45" ht="15">
      <c r="E45" t="s">
        <v>135</v>
      </c>
    </row>
    <row r="46" ht="15">
      <c r="E46" t="s">
        <v>136</v>
      </c>
    </row>
    <row r="47" ht="15">
      <c r="E47" s="31" t="s">
        <v>137</v>
      </c>
    </row>
    <row r="48" ht="15">
      <c r="E48" t="s">
        <v>138</v>
      </c>
    </row>
    <row r="49" ht="15">
      <c r="E49" t="s">
        <v>139</v>
      </c>
    </row>
    <row r="50" ht="15">
      <c r="E50" t="s">
        <v>140</v>
      </c>
    </row>
    <row r="51" ht="15">
      <c r="E51" t="s">
        <v>141</v>
      </c>
    </row>
    <row r="52" ht="15">
      <c r="E52" t="s">
        <v>142</v>
      </c>
    </row>
    <row r="53" ht="15">
      <c r="E53" t="s">
        <v>143</v>
      </c>
    </row>
    <row r="54" ht="15">
      <c r="E54" t="s">
        <v>144</v>
      </c>
    </row>
    <row r="55" ht="15">
      <c r="E55" t="s">
        <v>145</v>
      </c>
    </row>
    <row r="56" ht="15">
      <c r="E56" t="s">
        <v>146</v>
      </c>
    </row>
    <row r="57" ht="15">
      <c r="E57" t="s">
        <v>147</v>
      </c>
    </row>
    <row r="58" ht="15">
      <c r="E58" t="s">
        <v>148</v>
      </c>
    </row>
    <row r="59" ht="15">
      <c r="E59" t="s">
        <v>149</v>
      </c>
    </row>
    <row r="60" ht="15">
      <c r="E60" t="s">
        <v>150</v>
      </c>
    </row>
    <row r="61" ht="15">
      <c r="E61" s="31" t="s">
        <v>151</v>
      </c>
    </row>
    <row r="62" ht="15">
      <c r="E62" t="s">
        <v>152</v>
      </c>
    </row>
    <row r="63" ht="15">
      <c r="E63" t="s">
        <v>153</v>
      </c>
    </row>
    <row r="64" ht="15">
      <c r="E64" s="31" t="s">
        <v>154</v>
      </c>
    </row>
    <row r="65" ht="15">
      <c r="E65" t="s">
        <v>155</v>
      </c>
    </row>
    <row r="66" ht="15">
      <c r="E66" t="s">
        <v>156</v>
      </c>
    </row>
    <row r="67" ht="15">
      <c r="E67" t="s">
        <v>157</v>
      </c>
    </row>
    <row r="68" ht="15">
      <c r="E68" t="s">
        <v>158</v>
      </c>
    </row>
    <row r="69" ht="15">
      <c r="E69" s="31" t="s">
        <v>159</v>
      </c>
    </row>
    <row r="70" ht="15">
      <c r="E70" t="s">
        <v>160</v>
      </c>
    </row>
    <row r="71" ht="21" customHeight="1">
      <c r="E71" t="s">
        <v>161</v>
      </c>
    </row>
    <row r="72" ht="15">
      <c r="E72" s="69" t="s">
        <v>162</v>
      </c>
    </row>
  </sheetData>
  <sheetProtection password="CADA" sheet="1" formatColumns="0"/>
  <autoFilter ref="A7:AP30"/>
  <mergeCells count="1">
    <mergeCell ref="U31:V31"/>
  </mergeCells>
  <conditionalFormatting sqref="R11 R26">
    <cfRule type="expression" priority="9" dxfId="1" stopIfTrue="1">
      <formula>R11&lt;#REF!</formula>
    </cfRule>
    <cfRule type="expression" priority="10" dxfId="0" stopIfTrue="1">
      <formula>R11&gt;#REF!</formula>
    </cfRule>
  </conditionalFormatting>
  <conditionalFormatting sqref="U31:V31">
    <cfRule type="expression" priority="8" dxfId="0" stopIfTrue="1">
      <formula>$U$29&lt;&gt;$V$29</formula>
    </cfRule>
  </conditionalFormatting>
  <conditionalFormatting sqref="U31:V31">
    <cfRule type="expression" priority="7" dxfId="0" stopIfTrue="1">
      <formula>$U$29&lt;&gt;$V$29</formula>
    </cfRule>
  </conditionalFormatting>
  <conditionalFormatting sqref="R9">
    <cfRule type="expression" priority="4" dxfId="2" stopIfTrue="1">
      <formula>$R$9=0</formula>
    </cfRule>
    <cfRule type="expression" priority="5" dxfId="1" stopIfTrue="1">
      <formula>$R$9&lt;$L$9</formula>
    </cfRule>
    <cfRule type="expression" priority="6" dxfId="0" stopIfTrue="1">
      <formula>$R$9&gt;$L$9</formula>
    </cfRule>
  </conditionalFormatting>
  <conditionalFormatting sqref="R24">
    <cfRule type="expression" priority="1" dxfId="2" stopIfTrue="1">
      <formula>$R$24=0</formula>
    </cfRule>
    <cfRule type="expression" priority="2" dxfId="1" stopIfTrue="1">
      <formula>$R$24&lt;$L$24</formula>
    </cfRule>
    <cfRule type="expression" priority="3" dxfId="0" stopIfTrue="1">
      <formula>$R$24&gt;$L$24</formula>
    </cfRule>
  </conditionalFormatting>
  <printOptions/>
  <pageMargins left="0.5118110236220472" right="0.5118110236220472" top="0.5511811023622047" bottom="0.5511811023622047" header="0.31496062992125984" footer="0.31496062992125984"/>
  <pageSetup horizontalDpi="600" verticalDpi="600" orientation="landscape" paperSize="14"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pramirez</dc:creator>
  <cp:keywords/>
  <dc:description/>
  <cp:lastModifiedBy>Jeanet Constanza Saenz Gonzalez</cp:lastModifiedBy>
  <dcterms:created xsi:type="dcterms:W3CDTF">2012-04-11T22:12:34Z</dcterms:created>
  <dcterms:modified xsi:type="dcterms:W3CDTF">2013-12-02T16:25:06Z</dcterms:modified>
  <cp:category/>
  <cp:version/>
  <cp:contentType/>
  <cp:contentStatus/>
</cp:coreProperties>
</file>