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Z:\HISTÓRICO DE PROYECTOS DE ACUERDO\2022 - PA - SUBDIR ANÁLISIS\ANA MARIA OLIVEROS ROZO\2022_RAPE\Proposicion_360_2022\"/>
    </mc:Choice>
  </mc:AlternateContent>
  <xr:revisionPtr revIDLastSave="0" documentId="13_ncr:1_{084FEAA3-E8EB-492D-AF44-1828BC62E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  <sheet name="8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H10" i="4"/>
  <c r="H25" i="4"/>
  <c r="F36" i="4"/>
  <c r="C36" i="4"/>
  <c r="D36" i="4"/>
  <c r="E36" i="4"/>
  <c r="G36" i="4"/>
  <c r="B36" i="4"/>
  <c r="H22" i="4"/>
  <c r="C22" i="4"/>
  <c r="D22" i="4"/>
  <c r="E22" i="4"/>
  <c r="F22" i="4"/>
  <c r="G22" i="4"/>
  <c r="B22" i="4"/>
  <c r="D10" i="4"/>
  <c r="G40" i="4"/>
  <c r="G38" i="4"/>
  <c r="G37" i="4"/>
  <c r="G35" i="4"/>
  <c r="G34" i="4"/>
  <c r="G33" i="4"/>
  <c r="H24" i="4"/>
  <c r="H23" i="4"/>
  <c r="H21" i="4"/>
  <c r="H20" i="4"/>
  <c r="H19" i="4"/>
  <c r="D12" i="3"/>
  <c r="D11" i="3"/>
  <c r="F40" i="4"/>
  <c r="E40" i="4"/>
  <c r="D40" i="4"/>
  <c r="C40" i="4"/>
  <c r="B40" i="4"/>
  <c r="F38" i="4"/>
  <c r="E38" i="4"/>
  <c r="D38" i="4"/>
  <c r="C38" i="4"/>
  <c r="B38" i="4"/>
  <c r="F37" i="4"/>
  <c r="E37" i="4"/>
  <c r="D37" i="4"/>
  <c r="C37" i="4"/>
  <c r="B37" i="4"/>
  <c r="F35" i="4"/>
  <c r="E35" i="4"/>
  <c r="D35" i="4"/>
  <c r="C35" i="4"/>
  <c r="B35" i="4"/>
  <c r="F34" i="4"/>
  <c r="E34" i="4"/>
  <c r="D34" i="4"/>
  <c r="C34" i="4"/>
  <c r="B34" i="4"/>
  <c r="F33" i="4"/>
  <c r="E33" i="4"/>
  <c r="D33" i="4"/>
  <c r="C33" i="4"/>
  <c r="B33" i="4"/>
  <c r="C32" i="4"/>
  <c r="D32" i="4"/>
  <c r="G24" i="4"/>
  <c r="F24" i="4"/>
  <c r="E24" i="4"/>
  <c r="D24" i="4"/>
  <c r="C24" i="4"/>
  <c r="B24" i="4"/>
  <c r="G23" i="4"/>
  <c r="F23" i="4"/>
  <c r="E23" i="4"/>
  <c r="D23" i="4"/>
  <c r="C23" i="4"/>
  <c r="B23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C18" i="4"/>
  <c r="D18" i="4"/>
  <c r="E18" i="4"/>
  <c r="G10" i="4"/>
  <c r="G25" i="4"/>
  <c r="F10" i="4"/>
  <c r="E10" i="4"/>
  <c r="E25" i="4"/>
  <c r="C10" i="4"/>
  <c r="B10" i="4"/>
  <c r="B25" i="4"/>
  <c r="C3" i="4"/>
  <c r="D3" i="4"/>
  <c r="E3" i="4"/>
  <c r="D6" i="3"/>
  <c r="D7" i="3"/>
  <c r="D8" i="3"/>
  <c r="D9" i="3"/>
  <c r="D10" i="3"/>
  <c r="D5" i="3"/>
  <c r="D39" i="4"/>
  <c r="F39" i="4"/>
  <c r="E39" i="4"/>
  <c r="C39" i="4"/>
  <c r="B39" i="4"/>
  <c r="F25" i="4"/>
  <c r="D25" i="4"/>
  <c r="C25" i="4"/>
</calcChain>
</file>

<file path=xl/sharedStrings.xml><?xml version="1.0" encoding="utf-8"?>
<sst xmlns="http://schemas.openxmlformats.org/spreadsheetml/2006/main" count="52" uniqueCount="28">
  <si>
    <t>Funcionamiento</t>
  </si>
  <si>
    <t>Inversión</t>
  </si>
  <si>
    <t>Total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</si>
  <si>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Sistema de Información Presupuestal</t>
    </r>
  </si>
  <si>
    <r>
      <rPr>
        <sz val="10"/>
        <rFont val="Arial"/>
        <family val="2"/>
      </rPr>
      <t>Nota</t>
    </r>
    <r>
      <rPr>
        <sz val="10"/>
        <color theme="1"/>
        <rFont val="Arial"/>
        <family val="2"/>
      </rPr>
      <t>:  La RAPE fue creada en septiembre de 2014.</t>
    </r>
  </si>
  <si>
    <t>* Valores programados</t>
  </si>
  <si>
    <t>Aportes Distrito  Región Central -  RAP-E</t>
  </si>
  <si>
    <t>Miles de millones de pesos de 2015</t>
  </si>
  <si>
    <t>Entidad territorial</t>
  </si>
  <si>
    <t>2018p</t>
  </si>
  <si>
    <t>Bogotá</t>
  </si>
  <si>
    <t>Boyacá</t>
  </si>
  <si>
    <t>Cundinamarca</t>
  </si>
  <si>
    <t>Meta</t>
  </si>
  <si>
    <t>Tolima</t>
  </si>
  <si>
    <t>Colombia</t>
  </si>
  <si>
    <t>p: Provisional.</t>
  </si>
  <si>
    <t>Fuente: DANE, Producto Interno Bruto por Departamento.</t>
  </si>
  <si>
    <t>Porcentaje</t>
  </si>
  <si>
    <t>Año</t>
  </si>
  <si>
    <t xml:space="preserve">Región Central RAP- E </t>
  </si>
  <si>
    <t>PIB de la  Región Central RAP-E y de Colombia</t>
  </si>
  <si>
    <t>Participación del PIB de la Región Central RAP-E respecto al PIB de Colombia</t>
  </si>
  <si>
    <t>Crecimiento real del PIB de la Región Central RAP-E  y de Colombia</t>
  </si>
  <si>
    <t>2022*</t>
  </si>
  <si>
    <t>2020p</t>
  </si>
  <si>
    <t>Huila</t>
  </si>
  <si>
    <t>Millones de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</si>
</sst>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7" fillId="0" borderId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3" fontId="5" fillId="0" borderId="2" xfId="0" applyNumberFormat="1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0" fontId="9" fillId="0" borderId="0" xfId="0" applyFont="1" applyBorder="1"/>
    <xf numFmtId="3" fontId="6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Fill="1" applyBorder="1"/>
    <xf numFmtId="165" fontId="6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/>
    </xf>
    <xf numFmtId="4" fontId="6" fillId="0" borderId="0" xfId="0" applyNumberFormat="1" applyFont="1" applyBorder="1"/>
    <xf numFmtId="166" fontId="0" fillId="0" borderId="0" xfId="2" applyNumberFormat="1" applyFont="1"/>
  </cellXfs>
  <cellStyles count="3">
    <cellStyle name="Normal" xfId="0" builtinId="0"/>
    <cellStyle name="Normal 2" xfId="1" xr:uid="{BC67147C-9C48-4DD6-9BEC-12E0F7A14DC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workbookViewId="0">
      <selection activeCell="B19" sqref="B19"/>
    </sheetView>
  </sheetViews>
  <sheetFormatPr baseColWidth="10" defaultColWidth="17.7109375" defaultRowHeight="15.75" x14ac:dyDescent="0.25"/>
  <cols>
    <col min="1" max="1" width="23.7109375" style="2" customWidth="1"/>
    <col min="2" max="2" width="22.85546875" style="2" customWidth="1"/>
    <col min="3" max="16384" width="17.7109375" style="2"/>
  </cols>
  <sheetData>
    <row r="2" spans="1:7" x14ac:dyDescent="0.25">
      <c r="A2" s="4" t="s">
        <v>6</v>
      </c>
      <c r="B2" s="6"/>
      <c r="C2" s="6"/>
      <c r="D2" s="6"/>
    </row>
    <row r="3" spans="1:7" x14ac:dyDescent="0.25">
      <c r="A3" s="1" t="s">
        <v>27</v>
      </c>
      <c r="B3" s="6"/>
      <c r="C3" s="6"/>
      <c r="D3" s="6"/>
    </row>
    <row r="4" spans="1:7" ht="24.75" customHeight="1" x14ac:dyDescent="0.25">
      <c r="A4" s="30" t="s">
        <v>19</v>
      </c>
      <c r="B4" s="30" t="s">
        <v>0</v>
      </c>
      <c r="C4" s="30" t="s">
        <v>1</v>
      </c>
      <c r="D4" s="30" t="s">
        <v>2</v>
      </c>
    </row>
    <row r="5" spans="1:7" x14ac:dyDescent="0.25">
      <c r="A5" s="27">
        <v>2015</v>
      </c>
      <c r="B5" s="28">
        <v>2088.54</v>
      </c>
      <c r="C5" s="28">
        <v>3505.67</v>
      </c>
      <c r="D5" s="29">
        <f>+B5+C5</f>
        <v>5594.21</v>
      </c>
      <c r="F5" s="3"/>
      <c r="G5" s="3"/>
    </row>
    <row r="6" spans="1:7" x14ac:dyDescent="0.25">
      <c r="A6" s="27">
        <v>2016</v>
      </c>
      <c r="B6" s="28">
        <v>2542.0189999999998</v>
      </c>
      <c r="C6" s="28">
        <v>3472.7130000000002</v>
      </c>
      <c r="D6" s="29">
        <f t="shared" ref="D6:D12" si="0">+B6+C6</f>
        <v>6014.732</v>
      </c>
      <c r="F6" s="3"/>
      <c r="G6" s="3"/>
    </row>
    <row r="7" spans="1:7" x14ac:dyDescent="0.25">
      <c r="A7" s="27">
        <v>2017</v>
      </c>
      <c r="B7" s="28">
        <v>2656.41</v>
      </c>
      <c r="C7" s="28">
        <v>3628.9850000000001</v>
      </c>
      <c r="D7" s="29">
        <f t="shared" si="0"/>
        <v>6285.3950000000004</v>
      </c>
      <c r="F7" s="3"/>
      <c r="G7" s="3"/>
    </row>
    <row r="8" spans="1:7" x14ac:dyDescent="0.25">
      <c r="A8" s="27">
        <v>2018</v>
      </c>
      <c r="B8" s="28">
        <v>2765.3229999999999</v>
      </c>
      <c r="C8" s="28">
        <v>3777.7730000000001</v>
      </c>
      <c r="D8" s="29">
        <f t="shared" si="0"/>
        <v>6543.0959999999995</v>
      </c>
      <c r="F8" s="3"/>
      <c r="G8" s="3"/>
    </row>
    <row r="9" spans="1:7" x14ac:dyDescent="0.25">
      <c r="A9" s="27">
        <v>2019</v>
      </c>
      <c r="B9" s="28">
        <v>2856.5790000000002</v>
      </c>
      <c r="C9" s="28">
        <v>3902.44</v>
      </c>
      <c r="D9" s="29">
        <f t="shared" si="0"/>
        <v>6759.0190000000002</v>
      </c>
      <c r="F9" s="3"/>
      <c r="G9" s="3"/>
    </row>
    <row r="10" spans="1:7" x14ac:dyDescent="0.25">
      <c r="A10" s="27">
        <v>2020</v>
      </c>
      <c r="B10" s="28">
        <v>2962</v>
      </c>
      <c r="C10" s="28">
        <v>4047</v>
      </c>
      <c r="D10" s="29">
        <f t="shared" si="0"/>
        <v>7009</v>
      </c>
      <c r="F10" s="3"/>
      <c r="G10" s="3"/>
    </row>
    <row r="11" spans="1:7" x14ac:dyDescent="0.25">
      <c r="A11" s="27">
        <v>2021</v>
      </c>
      <c r="B11" s="28">
        <v>3033</v>
      </c>
      <c r="C11" s="28">
        <v>4144</v>
      </c>
      <c r="D11" s="29">
        <f t="shared" si="0"/>
        <v>7177</v>
      </c>
      <c r="F11" s="3"/>
      <c r="G11" s="3"/>
    </row>
    <row r="12" spans="1:7" x14ac:dyDescent="0.25">
      <c r="A12" s="31" t="s">
        <v>24</v>
      </c>
      <c r="B12" s="32">
        <v>3124</v>
      </c>
      <c r="C12" s="32">
        <v>4268</v>
      </c>
      <c r="D12" s="33">
        <f t="shared" si="0"/>
        <v>7392</v>
      </c>
      <c r="F12" s="3"/>
      <c r="G12" s="3"/>
    </row>
    <row r="13" spans="1:7" x14ac:dyDescent="0.25">
      <c r="A13" s="5" t="s">
        <v>3</v>
      </c>
      <c r="B13" s="6"/>
      <c r="C13" s="6"/>
      <c r="D13" s="6"/>
    </row>
    <row r="14" spans="1:7" x14ac:dyDescent="0.25">
      <c r="A14" s="5" t="s">
        <v>4</v>
      </c>
      <c r="B14" s="6"/>
      <c r="C14" s="6"/>
      <c r="D14" s="6"/>
    </row>
    <row r="15" spans="1:7" x14ac:dyDescent="0.25">
      <c r="A15" s="5" t="s">
        <v>5</v>
      </c>
      <c r="B15" s="6"/>
      <c r="C15" s="6"/>
      <c r="D15" s="6"/>
    </row>
    <row r="16" spans="1:7" x14ac:dyDescent="0.25">
      <c r="A16" s="6"/>
      <c r="B16" s="6"/>
      <c r="C16" s="6"/>
      <c r="D16" s="6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H15" sqref="H15"/>
    </sheetView>
  </sheetViews>
  <sheetFormatPr baseColWidth="10" defaultRowHeight="15" x14ac:dyDescent="0.25"/>
  <cols>
    <col min="1" max="1" width="24.85546875" customWidth="1"/>
    <col min="2" max="8" width="10.7109375" customWidth="1"/>
    <col min="257" max="257" width="20.140625" customWidth="1"/>
    <col min="513" max="513" width="20.140625" customWidth="1"/>
    <col min="769" max="769" width="20.140625" customWidth="1"/>
    <col min="1025" max="1025" width="20.140625" customWidth="1"/>
    <col min="1281" max="1281" width="20.140625" customWidth="1"/>
    <col min="1537" max="1537" width="20.140625" customWidth="1"/>
    <col min="1793" max="1793" width="20.140625" customWidth="1"/>
    <col min="2049" max="2049" width="20.140625" customWidth="1"/>
    <col min="2305" max="2305" width="20.140625" customWidth="1"/>
    <col min="2561" max="2561" width="20.140625" customWidth="1"/>
    <col min="2817" max="2817" width="20.140625" customWidth="1"/>
    <col min="3073" max="3073" width="20.140625" customWidth="1"/>
    <col min="3329" max="3329" width="20.140625" customWidth="1"/>
    <col min="3585" max="3585" width="20.140625" customWidth="1"/>
    <col min="3841" max="3841" width="20.140625" customWidth="1"/>
    <col min="4097" max="4097" width="20.140625" customWidth="1"/>
    <col min="4353" max="4353" width="20.140625" customWidth="1"/>
    <col min="4609" max="4609" width="20.140625" customWidth="1"/>
    <col min="4865" max="4865" width="20.140625" customWidth="1"/>
    <col min="5121" max="5121" width="20.140625" customWidth="1"/>
    <col min="5377" max="5377" width="20.140625" customWidth="1"/>
    <col min="5633" max="5633" width="20.140625" customWidth="1"/>
    <col min="5889" max="5889" width="20.140625" customWidth="1"/>
    <col min="6145" max="6145" width="20.140625" customWidth="1"/>
    <col min="6401" max="6401" width="20.140625" customWidth="1"/>
    <col min="6657" max="6657" width="20.140625" customWidth="1"/>
    <col min="6913" max="6913" width="20.140625" customWidth="1"/>
    <col min="7169" max="7169" width="20.140625" customWidth="1"/>
    <col min="7425" max="7425" width="20.140625" customWidth="1"/>
    <col min="7681" max="7681" width="20.140625" customWidth="1"/>
    <col min="7937" max="7937" width="20.140625" customWidth="1"/>
    <col min="8193" max="8193" width="20.140625" customWidth="1"/>
    <col min="8449" max="8449" width="20.140625" customWidth="1"/>
    <col min="8705" max="8705" width="20.140625" customWidth="1"/>
    <col min="8961" max="8961" width="20.140625" customWidth="1"/>
    <col min="9217" max="9217" width="20.140625" customWidth="1"/>
    <col min="9473" max="9473" width="20.140625" customWidth="1"/>
    <col min="9729" max="9729" width="20.140625" customWidth="1"/>
    <col min="9985" max="9985" width="20.140625" customWidth="1"/>
    <col min="10241" max="10241" width="20.140625" customWidth="1"/>
    <col min="10497" max="10497" width="20.140625" customWidth="1"/>
    <col min="10753" max="10753" width="20.140625" customWidth="1"/>
    <col min="11009" max="11009" width="20.140625" customWidth="1"/>
    <col min="11265" max="11265" width="20.140625" customWidth="1"/>
    <col min="11521" max="11521" width="20.140625" customWidth="1"/>
    <col min="11777" max="11777" width="20.140625" customWidth="1"/>
    <col min="12033" max="12033" width="20.140625" customWidth="1"/>
    <col min="12289" max="12289" width="20.140625" customWidth="1"/>
    <col min="12545" max="12545" width="20.140625" customWidth="1"/>
    <col min="12801" max="12801" width="20.140625" customWidth="1"/>
    <col min="13057" max="13057" width="20.140625" customWidth="1"/>
    <col min="13313" max="13313" width="20.140625" customWidth="1"/>
    <col min="13569" max="13569" width="20.140625" customWidth="1"/>
    <col min="13825" max="13825" width="20.140625" customWidth="1"/>
    <col min="14081" max="14081" width="20.140625" customWidth="1"/>
    <col min="14337" max="14337" width="20.140625" customWidth="1"/>
    <col min="14593" max="14593" width="20.140625" customWidth="1"/>
    <col min="14849" max="14849" width="20.140625" customWidth="1"/>
    <col min="15105" max="15105" width="20.140625" customWidth="1"/>
    <col min="15361" max="15361" width="20.140625" customWidth="1"/>
    <col min="15617" max="15617" width="20.140625" customWidth="1"/>
    <col min="15873" max="15873" width="20.140625" customWidth="1"/>
    <col min="16129" max="16129" width="20.140625" customWidth="1"/>
  </cols>
  <sheetData>
    <row r="1" spans="1:8" ht="15.75" x14ac:dyDescent="0.25">
      <c r="A1" s="7" t="s">
        <v>21</v>
      </c>
      <c r="B1" s="5"/>
      <c r="C1" s="5"/>
      <c r="D1" s="5"/>
      <c r="E1" s="5"/>
      <c r="F1" s="5"/>
      <c r="G1" s="5"/>
    </row>
    <row r="2" spans="1:8" ht="16.5" thickBot="1" x14ac:dyDescent="0.3">
      <c r="A2" s="8" t="s">
        <v>7</v>
      </c>
      <c r="B2" s="5"/>
      <c r="C2" s="5"/>
      <c r="D2" s="5"/>
      <c r="E2" s="5"/>
      <c r="F2" s="5"/>
      <c r="G2" s="5"/>
    </row>
    <row r="3" spans="1:8" ht="29.25" customHeight="1" x14ac:dyDescent="0.25">
      <c r="A3" s="9" t="s">
        <v>8</v>
      </c>
      <c r="B3" s="9">
        <v>2014</v>
      </c>
      <c r="C3" s="9">
        <f>+B3+1</f>
        <v>2015</v>
      </c>
      <c r="D3" s="9">
        <f>+C3+1</f>
        <v>2016</v>
      </c>
      <c r="E3" s="9">
        <f>+D3+1</f>
        <v>2017</v>
      </c>
      <c r="F3" s="9">
        <v>2018</v>
      </c>
      <c r="G3" s="9">
        <v>2019</v>
      </c>
      <c r="H3" s="9" t="s">
        <v>25</v>
      </c>
    </row>
    <row r="4" spans="1:8" x14ac:dyDescent="0.25">
      <c r="A4" s="10" t="s">
        <v>10</v>
      </c>
      <c r="B4" s="11">
        <v>198995.5951380746</v>
      </c>
      <c r="C4" s="11">
        <v>206478.40891632767</v>
      </c>
      <c r="D4" s="11">
        <v>210682.96893131113</v>
      </c>
      <c r="E4" s="11">
        <v>214483.69005150103</v>
      </c>
      <c r="F4" s="11">
        <v>221651.98815448463</v>
      </c>
      <c r="G4" s="11">
        <v>229313.76178465533</v>
      </c>
      <c r="H4" s="11">
        <v>214485.1698392707</v>
      </c>
    </row>
    <row r="5" spans="1:8" x14ac:dyDescent="0.25">
      <c r="A5" s="10" t="s">
        <v>11</v>
      </c>
      <c r="B5" s="11">
        <v>20986.058056684422</v>
      </c>
      <c r="C5" s="11">
        <v>22164.683372837735</v>
      </c>
      <c r="D5" s="11">
        <v>22341.244463173196</v>
      </c>
      <c r="E5" s="11">
        <v>22574.436274817897</v>
      </c>
      <c r="F5" s="11">
        <v>23236.707775175299</v>
      </c>
      <c r="G5" s="11">
        <v>23732.383798024865</v>
      </c>
      <c r="H5" s="11">
        <v>21709.124855499973</v>
      </c>
    </row>
    <row r="6" spans="1:8" x14ac:dyDescent="0.25">
      <c r="A6" s="10" t="s">
        <v>12</v>
      </c>
      <c r="B6" s="11">
        <v>46230.447922796731</v>
      </c>
      <c r="C6" s="11">
        <v>48055.146514952743</v>
      </c>
      <c r="D6" s="11">
        <v>49600.649347074606</v>
      </c>
      <c r="E6" s="11">
        <v>50408.732976475134</v>
      </c>
      <c r="F6" s="11">
        <v>51551.400703454856</v>
      </c>
      <c r="G6" s="11">
        <v>52890.194885710393</v>
      </c>
      <c r="H6" s="11">
        <v>49778.905938102718</v>
      </c>
    </row>
    <row r="7" spans="1:8" x14ac:dyDescent="0.25">
      <c r="A7" s="10" t="s">
        <v>26</v>
      </c>
      <c r="B7" s="11">
        <v>13915.062043595261</v>
      </c>
      <c r="C7" s="11">
        <v>13805.323974530787</v>
      </c>
      <c r="D7" s="11">
        <v>13635.836397667399</v>
      </c>
      <c r="E7" s="11">
        <v>13211.633615559287</v>
      </c>
      <c r="F7" s="11">
        <v>13369.145353982982</v>
      </c>
      <c r="G7" s="11">
        <v>13753.501651992608</v>
      </c>
      <c r="H7" s="11">
        <v>13143.962554243079</v>
      </c>
    </row>
    <row r="8" spans="1:8" x14ac:dyDescent="0.25">
      <c r="A8" s="10" t="s">
        <v>13</v>
      </c>
      <c r="B8" s="11">
        <v>29878.124081089773</v>
      </c>
      <c r="C8" s="11">
        <v>30712.162600333504</v>
      </c>
      <c r="D8" s="11">
        <v>28904.315256348724</v>
      </c>
      <c r="E8" s="11">
        <v>29021.899838421592</v>
      </c>
      <c r="F8" s="11">
        <v>29403.621126852922</v>
      </c>
      <c r="G8" s="11">
        <v>30800.03005841871</v>
      </c>
      <c r="H8" s="11">
        <v>28105.092065589848</v>
      </c>
    </row>
    <row r="9" spans="1:8" ht="15.75" thickBot="1" x14ac:dyDescent="0.3">
      <c r="A9" s="12" t="s">
        <v>14</v>
      </c>
      <c r="B9" s="13">
        <v>17182.198533859759</v>
      </c>
      <c r="C9" s="13">
        <v>17380.832886711047</v>
      </c>
      <c r="D9" s="13">
        <v>17707.73831455761</v>
      </c>
      <c r="E9" s="13">
        <v>17935.715437759769</v>
      </c>
      <c r="F9" s="13">
        <v>18119.892216768469</v>
      </c>
      <c r="G9" s="13">
        <v>18511.822141456196</v>
      </c>
      <c r="H9" s="13">
        <v>17237.372513481681</v>
      </c>
    </row>
    <row r="10" spans="1:8" x14ac:dyDescent="0.25">
      <c r="A10" s="14" t="s">
        <v>20</v>
      </c>
      <c r="B10" s="15">
        <f t="shared" ref="B10:G10" si="0">SUM(B4:B9)</f>
        <v>327187.48577610048</v>
      </c>
      <c r="C10" s="15">
        <f t="shared" si="0"/>
        <v>338596.55826569349</v>
      </c>
      <c r="D10" s="15">
        <f>SUM(D4:D9)</f>
        <v>342872.75271013263</v>
      </c>
      <c r="E10" s="15">
        <f t="shared" si="0"/>
        <v>347636.10819453478</v>
      </c>
      <c r="F10" s="15">
        <f t="shared" si="0"/>
        <v>357332.75533071917</v>
      </c>
      <c r="G10" s="15">
        <f t="shared" si="0"/>
        <v>369001.69432025804</v>
      </c>
      <c r="H10" s="34">
        <f>SUM(H4:H9)</f>
        <v>344459.62776618806</v>
      </c>
    </row>
    <row r="11" spans="1:8" ht="15.75" thickBot="1" x14ac:dyDescent="0.3">
      <c r="A11" s="16" t="s">
        <v>15</v>
      </c>
      <c r="B11" s="17">
        <v>781589</v>
      </c>
      <c r="C11" s="17">
        <v>804692</v>
      </c>
      <c r="D11" s="17">
        <v>821489</v>
      </c>
      <c r="E11" s="17">
        <v>832656</v>
      </c>
      <c r="F11" s="17">
        <v>854008</v>
      </c>
      <c r="G11" s="17">
        <v>881224</v>
      </c>
      <c r="H11" s="17">
        <v>819114</v>
      </c>
    </row>
    <row r="12" spans="1:8" x14ac:dyDescent="0.25">
      <c r="A12" s="18" t="s">
        <v>16</v>
      </c>
      <c r="B12" s="19"/>
      <c r="C12" s="19"/>
      <c r="D12" s="19"/>
      <c r="E12" s="19"/>
      <c r="F12" s="19"/>
      <c r="G12" s="5"/>
    </row>
    <row r="13" spans="1:8" x14ac:dyDescent="0.25">
      <c r="A13" s="18" t="s">
        <v>17</v>
      </c>
      <c r="B13" s="35"/>
      <c r="C13" s="35"/>
      <c r="D13" s="35"/>
      <c r="E13" s="35"/>
      <c r="F13" s="35"/>
      <c r="G13" s="35"/>
      <c r="H13" s="35"/>
    </row>
    <row r="14" spans="1:8" x14ac:dyDescent="0.25">
      <c r="A14" s="5"/>
      <c r="B14" s="36"/>
      <c r="C14" s="36"/>
      <c r="D14" s="36"/>
      <c r="E14" s="36"/>
      <c r="F14" s="36"/>
      <c r="G14" s="36"/>
      <c r="H14" s="36"/>
    </row>
    <row r="15" spans="1:8" x14ac:dyDescent="0.25">
      <c r="A15" s="5"/>
      <c r="B15" s="5"/>
      <c r="C15" s="5"/>
      <c r="D15" s="5"/>
      <c r="E15" s="5"/>
      <c r="F15" s="5"/>
      <c r="G15" s="5"/>
    </row>
    <row r="16" spans="1:8" ht="15.75" x14ac:dyDescent="0.25">
      <c r="A16" s="7" t="s">
        <v>22</v>
      </c>
      <c r="B16" s="5"/>
      <c r="C16" s="5"/>
      <c r="D16" s="5"/>
      <c r="E16" s="5"/>
      <c r="F16" s="5"/>
      <c r="G16" s="5"/>
    </row>
    <row r="17" spans="1:8" ht="16.5" thickBot="1" x14ac:dyDescent="0.3">
      <c r="A17" s="8" t="s">
        <v>18</v>
      </c>
      <c r="B17" s="5"/>
      <c r="C17" s="5"/>
      <c r="D17" s="5"/>
      <c r="E17" s="5"/>
      <c r="F17" s="5"/>
      <c r="G17" s="5"/>
    </row>
    <row r="18" spans="1:8" ht="29.25" customHeight="1" x14ac:dyDescent="0.25">
      <c r="A18" s="9" t="s">
        <v>8</v>
      </c>
      <c r="B18" s="9">
        <v>2014</v>
      </c>
      <c r="C18" s="9">
        <f>+B18+1</f>
        <v>2015</v>
      </c>
      <c r="D18" s="9">
        <f>+C18+1</f>
        <v>2016</v>
      </c>
      <c r="E18" s="9">
        <f>+D18+1</f>
        <v>2017</v>
      </c>
      <c r="F18" s="9">
        <v>2018</v>
      </c>
      <c r="G18" s="9">
        <v>2019</v>
      </c>
      <c r="H18" s="9" t="s">
        <v>25</v>
      </c>
    </row>
    <row r="19" spans="1:8" x14ac:dyDescent="0.25">
      <c r="A19" s="10" t="s">
        <v>10</v>
      </c>
      <c r="B19" s="20">
        <f t="shared" ref="B19:H21" si="1">+(B4/B$11)*100</f>
        <v>25.460388405936445</v>
      </c>
      <c r="C19" s="20">
        <f t="shared" si="1"/>
        <v>25.659309265697644</v>
      </c>
      <c r="D19" s="20">
        <f t="shared" si="1"/>
        <v>25.64647474662608</v>
      </c>
      <c r="E19" s="20">
        <f t="shared" si="1"/>
        <v>25.758979704884254</v>
      </c>
      <c r="F19" s="20">
        <f t="shared" si="1"/>
        <v>25.95432222584386</v>
      </c>
      <c r="G19" s="20">
        <f t="shared" si="1"/>
        <v>26.022187523791381</v>
      </c>
      <c r="H19" s="20">
        <f t="shared" si="1"/>
        <v>26.185020624634753</v>
      </c>
    </row>
    <row r="20" spans="1:8" x14ac:dyDescent="0.25">
      <c r="A20" s="10" t="s">
        <v>11</v>
      </c>
      <c r="B20" s="20">
        <f t="shared" si="1"/>
        <v>2.6850503342145835</v>
      </c>
      <c r="C20" s="20">
        <f t="shared" si="1"/>
        <v>2.7544306856334764</v>
      </c>
      <c r="D20" s="20">
        <f t="shared" si="1"/>
        <v>2.719603605547146</v>
      </c>
      <c r="E20" s="20">
        <f t="shared" si="1"/>
        <v>2.7111359642899227</v>
      </c>
      <c r="F20" s="20">
        <f t="shared" si="1"/>
        <v>2.7209004804609909</v>
      </c>
      <c r="G20" s="20">
        <f t="shared" si="1"/>
        <v>2.6931159158199125</v>
      </c>
      <c r="H20" s="20">
        <f t="shared" si="1"/>
        <v>2.6503178868264943</v>
      </c>
    </row>
    <row r="21" spans="1:8" x14ac:dyDescent="0.25">
      <c r="A21" s="10" t="s">
        <v>12</v>
      </c>
      <c r="B21" s="20">
        <f t="shared" si="1"/>
        <v>5.914930727376758</v>
      </c>
      <c r="C21" s="20">
        <f t="shared" si="1"/>
        <v>5.9718683067500038</v>
      </c>
      <c r="D21" s="20">
        <f t="shared" si="1"/>
        <v>6.0378957414006287</v>
      </c>
      <c r="E21" s="20">
        <f t="shared" si="1"/>
        <v>6.053968622873688</v>
      </c>
      <c r="F21" s="20">
        <f t="shared" si="1"/>
        <v>6.0364072354655764</v>
      </c>
      <c r="G21" s="20">
        <f t="shared" si="1"/>
        <v>6.0019013197223847</v>
      </c>
      <c r="H21" s="20">
        <f t="shared" si="1"/>
        <v>6.0771645873593565</v>
      </c>
    </row>
    <row r="22" spans="1:8" x14ac:dyDescent="0.25">
      <c r="A22" s="10" t="s">
        <v>26</v>
      </c>
      <c r="B22" s="20">
        <f>+(B7/B$11)*100</f>
        <v>1.7803554097607901</v>
      </c>
      <c r="C22" s="20">
        <f t="shared" ref="C22:G22" si="2">+(C7/C$11)*100</f>
        <v>1.7156034823921185</v>
      </c>
      <c r="D22" s="20">
        <f t="shared" si="2"/>
        <v>1.6598927554315881</v>
      </c>
      <c r="E22" s="20">
        <f t="shared" si="2"/>
        <v>1.5866856919975703</v>
      </c>
      <c r="F22" s="20">
        <f t="shared" si="2"/>
        <v>1.5654590301241889</v>
      </c>
      <c r="G22" s="20">
        <f t="shared" si="2"/>
        <v>1.5607270855074997</v>
      </c>
      <c r="H22" s="20">
        <f>+(H7/H$11)*100</f>
        <v>1.6046560740315852</v>
      </c>
    </row>
    <row r="23" spans="1:8" x14ac:dyDescent="0.25">
      <c r="A23" s="10" t="s">
        <v>13</v>
      </c>
      <c r="B23" s="20">
        <f>+(B8/B$11)*100</f>
        <v>3.8227411185533278</v>
      </c>
      <c r="C23" s="20">
        <f t="shared" ref="C23:G25" si="3">+(C8/C$11)*100</f>
        <v>3.816635756330808</v>
      </c>
      <c r="D23" s="20">
        <f t="shared" si="3"/>
        <v>3.5185273638902927</v>
      </c>
      <c r="E23" s="20">
        <f t="shared" si="3"/>
        <v>3.4854609632815463</v>
      </c>
      <c r="F23" s="20">
        <f t="shared" si="3"/>
        <v>3.4430147172922179</v>
      </c>
      <c r="G23" s="20">
        <f t="shared" si="3"/>
        <v>3.4951419909601542</v>
      </c>
      <c r="H23" s="20">
        <f>+(H8/H$11)*100</f>
        <v>3.4311575758184878</v>
      </c>
    </row>
    <row r="24" spans="1:8" ht="15.75" thickBot="1" x14ac:dyDescent="0.3">
      <c r="A24" s="12" t="s">
        <v>14</v>
      </c>
      <c r="B24" s="21">
        <f>+(B9/B$11)*100</f>
        <v>2.1983674967098765</v>
      </c>
      <c r="C24" s="21">
        <f t="shared" si="3"/>
        <v>2.1599360856962719</v>
      </c>
      <c r="D24" s="21">
        <f t="shared" si="3"/>
        <v>2.1555660896929369</v>
      </c>
      <c r="E24" s="21">
        <f t="shared" si="3"/>
        <v>2.1540366535231561</v>
      </c>
      <c r="F24" s="21">
        <f t="shared" si="3"/>
        <v>2.1217473626439642</v>
      </c>
      <c r="G24" s="21">
        <f t="shared" si="3"/>
        <v>2.1006942776701716</v>
      </c>
      <c r="H24" s="21">
        <f>+(H9/H$11)*100</f>
        <v>2.104392369497003</v>
      </c>
    </row>
    <row r="25" spans="1:8" ht="15.75" thickBot="1" x14ac:dyDescent="0.3">
      <c r="A25" s="16" t="s">
        <v>20</v>
      </c>
      <c r="B25" s="22">
        <f>+(B10/B$11)*100</f>
        <v>41.861833492551774</v>
      </c>
      <c r="C25" s="22">
        <f t="shared" si="3"/>
        <v>42.077783582500324</v>
      </c>
      <c r="D25" s="22">
        <f t="shared" si="3"/>
        <v>41.737960302588668</v>
      </c>
      <c r="E25" s="22">
        <f t="shared" si="3"/>
        <v>41.750267600850144</v>
      </c>
      <c r="F25" s="22">
        <f t="shared" si="3"/>
        <v>41.841851051830794</v>
      </c>
      <c r="G25" s="22">
        <f t="shared" si="3"/>
        <v>41.873768113471492</v>
      </c>
      <c r="H25" s="22">
        <f>+(H10/H$11)*100</f>
        <v>42.052709118167684</v>
      </c>
    </row>
    <row r="26" spans="1:8" x14ac:dyDescent="0.25">
      <c r="A26" s="18" t="s">
        <v>16</v>
      </c>
    </row>
    <row r="27" spans="1:8" x14ac:dyDescent="0.25">
      <c r="A27" s="18" t="s">
        <v>17</v>
      </c>
    </row>
    <row r="28" spans="1:8" x14ac:dyDescent="0.25">
      <c r="A28" s="18"/>
    </row>
    <row r="30" spans="1:8" ht="15.75" x14ac:dyDescent="0.25">
      <c r="A30" s="7" t="s">
        <v>23</v>
      </c>
      <c r="B30" s="5"/>
      <c r="C30" s="5"/>
      <c r="D30" s="5"/>
      <c r="E30" s="5"/>
      <c r="F30" s="5"/>
    </row>
    <row r="31" spans="1:8" ht="16.5" thickBot="1" x14ac:dyDescent="0.3">
      <c r="A31" s="8" t="s">
        <v>18</v>
      </c>
      <c r="B31" s="5"/>
      <c r="C31" s="5"/>
      <c r="D31" s="5"/>
      <c r="E31" s="5"/>
      <c r="F31" s="5"/>
    </row>
    <row r="32" spans="1:8" ht="29.25" customHeight="1" x14ac:dyDescent="0.25">
      <c r="A32" s="9" t="s">
        <v>8</v>
      </c>
      <c r="B32" s="9">
        <v>2015</v>
      </c>
      <c r="C32" s="9">
        <f>+B32+1</f>
        <v>2016</v>
      </c>
      <c r="D32" s="9">
        <f>+C32+1</f>
        <v>2017</v>
      </c>
      <c r="E32" s="9" t="s">
        <v>9</v>
      </c>
      <c r="F32" s="9">
        <v>2019</v>
      </c>
      <c r="G32" s="9" t="s">
        <v>25</v>
      </c>
    </row>
    <row r="33" spans="1:7" x14ac:dyDescent="0.25">
      <c r="A33" s="10" t="s">
        <v>10</v>
      </c>
      <c r="B33" s="23">
        <f t="shared" ref="B33:G35" si="4">+(C4/B4-1)*100</f>
        <v>3.7602911627571789</v>
      </c>
      <c r="C33" s="23">
        <f t="shared" si="4"/>
        <v>2.0363194568625786</v>
      </c>
      <c r="D33" s="23">
        <f t="shared" si="4"/>
        <v>1.804000171190423</v>
      </c>
      <c r="E33" s="23">
        <f t="shared" si="4"/>
        <v>3.3421180422914087</v>
      </c>
      <c r="F33" s="23">
        <f t="shared" si="4"/>
        <v>3.4566681282509837</v>
      </c>
      <c r="G33" s="23">
        <f t="shared" si="4"/>
        <v>-6.4665076487253721</v>
      </c>
    </row>
    <row r="34" spans="1:7" x14ac:dyDescent="0.25">
      <c r="A34" s="10" t="s">
        <v>11</v>
      </c>
      <c r="B34" s="20">
        <f t="shared" si="4"/>
        <v>5.6162301322610686</v>
      </c>
      <c r="C34" s="20">
        <f t="shared" si="4"/>
        <v>0.79658746919810675</v>
      </c>
      <c r="D34" s="20">
        <f t="shared" si="4"/>
        <v>1.0437727049139589</v>
      </c>
      <c r="E34" s="20">
        <f t="shared" si="4"/>
        <v>2.9337233155902753</v>
      </c>
      <c r="F34" s="20">
        <f t="shared" si="4"/>
        <v>2.1331594288030553</v>
      </c>
      <c r="G34" s="20">
        <f t="shared" si="4"/>
        <v>-8.5253085393523715</v>
      </c>
    </row>
    <row r="35" spans="1:7" x14ac:dyDescent="0.25">
      <c r="A35" s="10" t="s">
        <v>12</v>
      </c>
      <c r="B35" s="20">
        <f t="shared" si="4"/>
        <v>3.9469628224307884</v>
      </c>
      <c r="C35" s="20">
        <f t="shared" si="4"/>
        <v>3.2161026325056907</v>
      </c>
      <c r="D35" s="20">
        <f t="shared" si="4"/>
        <v>1.629179537038028</v>
      </c>
      <c r="E35" s="20">
        <f t="shared" si="4"/>
        <v>2.2668050940954698</v>
      </c>
      <c r="F35" s="20">
        <f t="shared" si="4"/>
        <v>2.5970083528027432</v>
      </c>
      <c r="G35" s="20">
        <f t="shared" si="4"/>
        <v>-5.8825439277181868</v>
      </c>
    </row>
    <row r="36" spans="1:7" x14ac:dyDescent="0.25">
      <c r="A36" s="10" t="s">
        <v>26</v>
      </c>
      <c r="B36" s="20">
        <f>+(C7/B7-1)*100</f>
        <v>-0.78862795380048034</v>
      </c>
      <c r="C36" s="20">
        <f t="shared" ref="C36:G36" si="5">+(D7/C7-1)*100</f>
        <v>-1.2276972070780268</v>
      </c>
      <c r="D36" s="20">
        <f t="shared" si="5"/>
        <v>-3.110940684068908</v>
      </c>
      <c r="E36" s="20">
        <f t="shared" si="5"/>
        <v>1.1922200010011874</v>
      </c>
      <c r="F36" s="20">
        <f>+(G7/F7-1)*100</f>
        <v>2.87495040133674</v>
      </c>
      <c r="G36" s="20">
        <f t="shared" si="5"/>
        <v>-4.4318829718627999</v>
      </c>
    </row>
    <row r="37" spans="1:7" x14ac:dyDescent="0.25">
      <c r="A37" s="10" t="s">
        <v>13</v>
      </c>
      <c r="B37" s="20">
        <f t="shared" ref="B37:G39" si="6">+(C8/B8-1)*100</f>
        <v>2.7914688250846531</v>
      </c>
      <c r="C37" s="20">
        <f t="shared" si="6"/>
        <v>-5.8864215050917661</v>
      </c>
      <c r="D37" s="20">
        <f t="shared" si="6"/>
        <v>0.4068063229660579</v>
      </c>
      <c r="E37" s="20">
        <f t="shared" si="6"/>
        <v>1.3152870437722841</v>
      </c>
      <c r="F37" s="20">
        <f t="shared" si="6"/>
        <v>4.7491053076129885</v>
      </c>
      <c r="G37" s="20">
        <f t="shared" si="6"/>
        <v>-8.7497901388970956</v>
      </c>
    </row>
    <row r="38" spans="1:7" ht="15.75" thickBot="1" x14ac:dyDescent="0.3">
      <c r="A38" s="12" t="s">
        <v>14</v>
      </c>
      <c r="B38" s="21">
        <f t="shared" si="6"/>
        <v>1.1560473618079437</v>
      </c>
      <c r="C38" s="21">
        <f t="shared" si="6"/>
        <v>1.8808386800410748</v>
      </c>
      <c r="D38" s="21">
        <f t="shared" si="6"/>
        <v>1.2874434846077421</v>
      </c>
      <c r="E38" s="21">
        <f t="shared" si="6"/>
        <v>1.0268716608926365</v>
      </c>
      <c r="F38" s="21">
        <f t="shared" si="6"/>
        <v>2.1629815453594547</v>
      </c>
      <c r="G38" s="21">
        <f t="shared" si="6"/>
        <v>-6.8845174626027461</v>
      </c>
    </row>
    <row r="39" spans="1:7" x14ac:dyDescent="0.25">
      <c r="A39" s="14" t="s">
        <v>20</v>
      </c>
      <c r="B39" s="24">
        <f t="shared" si="6"/>
        <v>3.4870137109707322</v>
      </c>
      <c r="C39" s="24">
        <f t="shared" si="6"/>
        <v>1.2629172801820632</v>
      </c>
      <c r="D39" s="24">
        <f t="shared" si="6"/>
        <v>1.3892487655410513</v>
      </c>
      <c r="E39" s="24">
        <f t="shared" ref="E39:G40" si="7">+(F10/E10-1)*100</f>
        <v>2.7893095416769098</v>
      </c>
      <c r="F39" s="24">
        <f t="shared" si="7"/>
        <v>3.2655665665855427</v>
      </c>
      <c r="G39" s="24">
        <f>+(H10/G10-1)*100</f>
        <v>-6.6509360070227235</v>
      </c>
    </row>
    <row r="40" spans="1:7" ht="15.75" thickBot="1" x14ac:dyDescent="0.3">
      <c r="A40" s="25" t="s">
        <v>15</v>
      </c>
      <c r="B40" s="26">
        <f>+(C11/B11-1)*100</f>
        <v>2.9559013752752383</v>
      </c>
      <c r="C40" s="26">
        <f>+(D11/C11-1)*100</f>
        <v>2.0873825016279435</v>
      </c>
      <c r="D40" s="26">
        <f>+(E11/D11-1)*100</f>
        <v>1.3593608678874602</v>
      </c>
      <c r="E40" s="26">
        <f t="shared" si="7"/>
        <v>2.5643242827770418</v>
      </c>
      <c r="F40" s="26">
        <f t="shared" si="7"/>
        <v>3.1868553924553344</v>
      </c>
      <c r="G40" s="26">
        <f t="shared" si="7"/>
        <v>-7.0481512078654269</v>
      </c>
    </row>
    <row r="41" spans="1:7" x14ac:dyDescent="0.25">
      <c r="A41" s="18" t="s">
        <v>16</v>
      </c>
    </row>
    <row r="42" spans="1:7" x14ac:dyDescent="0.25">
      <c r="A42" s="18" t="s">
        <v>17</v>
      </c>
    </row>
  </sheetData>
  <pageMargins left="0.7" right="0.7" top="0.75" bottom="0.75" header="0.3" footer="0.3"/>
  <pageSetup orientation="portrait" r:id="rId1"/>
  <customProperties>
    <customPr name="_pios_id" r:id="rId2"/>
  </customProperties>
  <ignoredErrors>
    <ignoredError sqref="B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Maria Oliveros Rozo</cp:lastModifiedBy>
  <dcterms:created xsi:type="dcterms:W3CDTF">2020-11-30T00:50:31Z</dcterms:created>
  <dcterms:modified xsi:type="dcterms:W3CDTF">2022-06-28T01:43:50Z</dcterms:modified>
</cp:coreProperties>
</file>