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740" yWindow="1815" windowWidth="18795" windowHeight="11070" firstSheet="1" activeTab="2"/>
  </bookViews>
  <sheets>
    <sheet name="Inventario" sheetId="10" state="hidden" r:id="rId1"/>
    <sheet name="Indice de Información" sheetId="25" r:id="rId2"/>
    <sheet name="Inventario Activos" sheetId="19" r:id="rId3"/>
    <sheet name="Clasificación" sheetId="8" state="hidden" r:id="rId4"/>
  </sheets>
  <externalReferences>
    <externalReference r:id="rId5"/>
    <externalReference r:id="rId6"/>
    <externalReference r:id="rId7"/>
  </externalReferences>
  <definedNames>
    <definedName name="_actionsTaken" localSheetId="1">'[1]Data Entry'!#REF!</definedName>
    <definedName name="_actionsTaken" localSheetId="2">'[1]Data Entry'!#REF!</definedName>
    <definedName name="_actionsTaken">'[1]Data Entry'!#REF!</definedName>
    <definedName name="_Detectability" localSheetId="1">'[1]Data Entry'!#REF!</definedName>
    <definedName name="_Detectability" localSheetId="2">'[1]Data Entry'!#REF!</definedName>
    <definedName name="_Detectability">'[1]Data Entry'!#REF!</definedName>
    <definedName name="_xlnm._FilterDatabase" localSheetId="1" hidden="1">'Indice de Información'!$A$2:$M$169</definedName>
    <definedName name="_xlnm._FilterDatabase" localSheetId="2" hidden="1">'Inventario Activos'!$A$3:$AG$3</definedName>
    <definedName name="_NewDetectability" localSheetId="1">'[1]Data Entry'!#REF!</definedName>
    <definedName name="_NewDetectability" localSheetId="2">'[1]Data Entry'!#REF!</definedName>
    <definedName name="_NewDetectability">'[1]Data Entry'!#REF!</definedName>
    <definedName name="_NewOcc" localSheetId="1">'[1]Data Entry'!#REF!</definedName>
    <definedName name="_NewOcc" localSheetId="2">'[1]Data Entry'!#REF!</definedName>
    <definedName name="_NewOcc">'[1]Data Entry'!#REF!</definedName>
    <definedName name="_NewSeverity" localSheetId="1">'[1]Data Entry'!#REF!</definedName>
    <definedName name="_NewSeverity" localSheetId="2">'[1]Data Entry'!#REF!</definedName>
    <definedName name="_NewSeverity">'[1]Data Entry'!#REF!</definedName>
    <definedName name="_Responsibility" localSheetId="1">'[1]Data Entry'!#REF!</definedName>
    <definedName name="_Responsibility" localSheetId="2">'[1]Data Entry'!#REF!</definedName>
    <definedName name="_Responsibility">'[1]Data Entry'!#REF!</definedName>
    <definedName name="act" localSheetId="1">'[1]Data Entry'!#REF!</definedName>
    <definedName name="act" localSheetId="2">'[1]Data Entry'!#REF!</definedName>
    <definedName name="act">'[1]Data Entry'!#REF!</definedName>
    <definedName name="Actions" localSheetId="1">#REF!</definedName>
    <definedName name="Actions" localSheetId="2">#REF!</definedName>
    <definedName name="Actions">#REF!</definedName>
    <definedName name="actionsTaken" localSheetId="1">#REF!</definedName>
    <definedName name="actionsTaken" localSheetId="2">#REF!</definedName>
    <definedName name="actionsTaken">#REF!</definedName>
    <definedName name="activos" localSheetId="1">#REF!</definedName>
    <definedName name="activos" localSheetId="2">#REF!</definedName>
    <definedName name="activos">#REF!</definedName>
    <definedName name="adhkjsdjflasjf" localSheetId="1">'[2]Registro Riesgos'!#REF!</definedName>
    <definedName name="adhkjsdjflasjf" localSheetId="2">'[2]Registro Riesgos'!#REF!</definedName>
    <definedName name="adhkjsdjflasjf">'[2]Registro Riesgos'!#REF!</definedName>
    <definedName name="area">'[3]Registro Riesgos'!$J$6</definedName>
    <definedName name="_xlnm.Print_Area" localSheetId="2">'Inventario Activos'!$A$1:$V$3</definedName>
    <definedName name="Controls" localSheetId="1">#REF!</definedName>
    <definedName name="Controls" localSheetId="2">#REF!</definedName>
    <definedName name="Controls">#REF!</definedName>
    <definedName name="Detectability" localSheetId="1">#REF!</definedName>
    <definedName name="Detectability" localSheetId="2">#REF!</definedName>
    <definedName name="Detectability">#REF!</definedName>
    <definedName name="Effect" localSheetId="1">#REF!</definedName>
    <definedName name="Effect" localSheetId="2">#REF!</definedName>
    <definedName name="Effect">#REF!</definedName>
    <definedName name="fechareg" localSheetId="1">'[2]Registro Riesgos'!#REF!</definedName>
    <definedName name="fechareg" localSheetId="2">'[2]Registro Riesgos'!#REF!</definedName>
    <definedName name="fechareg">'[2]Registro Riesgos'!#REF!</definedName>
    <definedName name="fecharev" localSheetId="1">'[2]Registro Riesgos'!#REF!</definedName>
    <definedName name="fecharev" localSheetId="2">'[2]Registro Riesgos'!#REF!</definedName>
    <definedName name="fecharev">'[2]Registro Riesgos'!#REF!</definedName>
    <definedName name="FM" localSheetId="1">#REF!</definedName>
    <definedName name="FM" localSheetId="2">#REF!</definedName>
    <definedName name="FM">#REF!</definedName>
    <definedName name="Item" localSheetId="1">#REF!</definedName>
    <definedName name="Item" localSheetId="2">#REF!</definedName>
    <definedName name="Item">#REF!</definedName>
    <definedName name="lineaneg">'[3]Registro Riesgos'!$M$8</definedName>
    <definedName name="lineaop">'[3]Registro Riesgos'!$M$6</definedName>
    <definedName name="List1" localSheetId="1">#REF!</definedName>
    <definedName name="List1" localSheetId="2">#REF!</definedName>
    <definedName name="List1">#REF!</definedName>
    <definedName name="luisa" localSheetId="1">#REF!</definedName>
    <definedName name="luisa" localSheetId="2">#REF!</definedName>
    <definedName name="luisa">#REF!</definedName>
    <definedName name="Mechanism" localSheetId="1">#REF!</definedName>
    <definedName name="Mechanism" localSheetId="2">#REF!</definedName>
    <definedName name="Mechanism">#REF!</definedName>
    <definedName name="NewDetectability" localSheetId="1">#REF!</definedName>
    <definedName name="NewDetectability" localSheetId="2">#REF!</definedName>
    <definedName name="NewDetectability">#REF!</definedName>
    <definedName name="NewOcc" localSheetId="1">#REF!</definedName>
    <definedName name="NewOcc" localSheetId="2">#REF!</definedName>
    <definedName name="NewOcc">#REF!</definedName>
    <definedName name="NewSeverity" localSheetId="1">#REF!</definedName>
    <definedName name="NewSeverity" localSheetId="2">#REF!</definedName>
    <definedName name="NewSeverity">#REF!</definedName>
    <definedName name="Occ" localSheetId="1">#REF!</definedName>
    <definedName name="Occ" localSheetId="2">#REF!</definedName>
    <definedName name="Occ">#REF!</definedName>
    <definedName name="Responsibility" localSheetId="1">#REF!</definedName>
    <definedName name="Responsibility" localSheetId="2">#REF!</definedName>
    <definedName name="Responsibility">#REF!</definedName>
    <definedName name="sdjflasdfjñasdljfñ" localSheetId="1">#REF!</definedName>
    <definedName name="sdjflasdfjñasdljfñ" localSheetId="2">#REF!</definedName>
    <definedName name="sdjflasdfjñasdljfñ">#REF!</definedName>
    <definedName name="Severity" localSheetId="1">#REF!</definedName>
    <definedName name="Severity" localSheetId="2">#REF!</definedName>
    <definedName name="Severity">#REF!</definedName>
    <definedName name="Yes" localSheetId="1">#REF!</definedName>
    <definedName name="Yes" localSheetId="2">#REF!</definedName>
    <definedName name="Yes">#REF!</definedName>
  </definedNames>
  <calcPr calcId="144525"/>
</workbook>
</file>

<file path=xl/calcChain.xml><?xml version="1.0" encoding="utf-8"?>
<calcChain xmlns="http://schemas.openxmlformats.org/spreadsheetml/2006/main">
  <c r="G489" i="19" l="1"/>
  <c r="G490" i="19"/>
  <c r="G491" i="19"/>
  <c r="G492" i="19"/>
  <c r="G493" i="19"/>
  <c r="G494" i="19"/>
  <c r="G495" i="19"/>
  <c r="G496" i="19"/>
  <c r="G497" i="19"/>
  <c r="G498" i="19"/>
  <c r="G499" i="19"/>
  <c r="G500" i="19"/>
  <c r="G501" i="19"/>
  <c r="G502" i="19"/>
  <c r="G503" i="19"/>
  <c r="AC506" i="19"/>
  <c r="AC507" i="19"/>
  <c r="AC508" i="19"/>
  <c r="AC509" i="19"/>
  <c r="AC510" i="19"/>
  <c r="AC511" i="19"/>
  <c r="AC512" i="19"/>
  <c r="AC513" i="19"/>
  <c r="AC514" i="19"/>
  <c r="AC515" i="19"/>
  <c r="AC516" i="19"/>
  <c r="AC517" i="19"/>
  <c r="AC518" i="19"/>
  <c r="AC519" i="19"/>
  <c r="AC520" i="19"/>
  <c r="AC521" i="19"/>
  <c r="AC522" i="19"/>
  <c r="AC523" i="19"/>
  <c r="AC524" i="19"/>
  <c r="AC525" i="19"/>
  <c r="AC526" i="19"/>
  <c r="AC527" i="19"/>
  <c r="AC528" i="19"/>
  <c r="AC529" i="19"/>
  <c r="AC530" i="19"/>
  <c r="AC531" i="19"/>
  <c r="AC532" i="19"/>
  <c r="AC533" i="19"/>
  <c r="AC534" i="19"/>
  <c r="AC535" i="19"/>
  <c r="AC536" i="19"/>
  <c r="AC537" i="19"/>
  <c r="AC538" i="19"/>
  <c r="AC539" i="19"/>
  <c r="AC540" i="19"/>
  <c r="AC541" i="19"/>
  <c r="AC542" i="19"/>
  <c r="AC543" i="19"/>
  <c r="AC544" i="19"/>
  <c r="AC545" i="19"/>
  <c r="AC546" i="19"/>
  <c r="AC547" i="19"/>
  <c r="AC548" i="19"/>
  <c r="AC549" i="19"/>
  <c r="AC550" i="19"/>
  <c r="AC551" i="19"/>
  <c r="AC552" i="19"/>
  <c r="AC553" i="19"/>
  <c r="AC554" i="19"/>
  <c r="AC555" i="19"/>
  <c r="AC556" i="19"/>
  <c r="AC557" i="19"/>
  <c r="AC558" i="19"/>
  <c r="AC559" i="19"/>
  <c r="AC560" i="19"/>
  <c r="AC561" i="19"/>
  <c r="AC562" i="19"/>
  <c r="AC563" i="19"/>
  <c r="AC564" i="19"/>
  <c r="AC565" i="19"/>
  <c r="AC566" i="19"/>
  <c r="AC567" i="19"/>
  <c r="AC568" i="19"/>
  <c r="AC569" i="19"/>
  <c r="AC570" i="19"/>
  <c r="AC571" i="19"/>
  <c r="AC572" i="19"/>
  <c r="AC573" i="19"/>
  <c r="AC505" i="19"/>
  <c r="AC363" i="19"/>
  <c r="AC364" i="19"/>
  <c r="AC365" i="19"/>
  <c r="AC366" i="19"/>
  <c r="AC367" i="19"/>
  <c r="AC368" i="19"/>
  <c r="AC369" i="19"/>
  <c r="AC370" i="19"/>
  <c r="AC371" i="19"/>
  <c r="AC372" i="19"/>
  <c r="AC373" i="19"/>
  <c r="AC374" i="19"/>
  <c r="AC375" i="19"/>
  <c r="AC376" i="19"/>
  <c r="AC377" i="19"/>
  <c r="AC378" i="19"/>
  <c r="AC379" i="19"/>
  <c r="AC380" i="19"/>
  <c r="AC381" i="19"/>
  <c r="AC382" i="19"/>
  <c r="AC383" i="19"/>
  <c r="AC384" i="19"/>
  <c r="AC385" i="19"/>
  <c r="AC386" i="19"/>
  <c r="AC387" i="19"/>
  <c r="AC388" i="19"/>
  <c r="AC389" i="19"/>
  <c r="AC390" i="19"/>
  <c r="AC391" i="19"/>
  <c r="AC392" i="19"/>
  <c r="AC393" i="19"/>
  <c r="AC394" i="19"/>
  <c r="AC395" i="19"/>
  <c r="AC396" i="19"/>
  <c r="AC397" i="19"/>
  <c r="AC398" i="19"/>
  <c r="AC399" i="19"/>
  <c r="AC400" i="19"/>
  <c r="AC401" i="19"/>
  <c r="AC402" i="19"/>
  <c r="AC403" i="19"/>
  <c r="AC404" i="19"/>
  <c r="AC405" i="19"/>
  <c r="AC406" i="19"/>
  <c r="AC407" i="19"/>
  <c r="AC408" i="19"/>
  <c r="AC409" i="19"/>
  <c r="AC410" i="19"/>
  <c r="AC411" i="19"/>
  <c r="AC412" i="19"/>
  <c r="AC413" i="19"/>
  <c r="AC414" i="19"/>
  <c r="AC415" i="19"/>
  <c r="AC416" i="19"/>
  <c r="AC417" i="19"/>
  <c r="AC418" i="19"/>
  <c r="AC419" i="19"/>
  <c r="AC420" i="19"/>
  <c r="AC421" i="19"/>
  <c r="AC422" i="19"/>
  <c r="AC423" i="19"/>
  <c r="AC424" i="19"/>
  <c r="AC425" i="19"/>
  <c r="AC426" i="19"/>
  <c r="AC427" i="19"/>
  <c r="AC428" i="19"/>
  <c r="AC429" i="19"/>
  <c r="AC430" i="19"/>
  <c r="AC431" i="19"/>
  <c r="AC432" i="19"/>
  <c r="AC433" i="19"/>
  <c r="AC434" i="19"/>
  <c r="AC435" i="19"/>
  <c r="AC436" i="19"/>
  <c r="AC437" i="19"/>
  <c r="AC438" i="19"/>
  <c r="AC439" i="19"/>
  <c r="AC440" i="19"/>
  <c r="AC441" i="19"/>
  <c r="AC442" i="19"/>
  <c r="AC443" i="19"/>
  <c r="AC444" i="19"/>
  <c r="AC445" i="19"/>
  <c r="AC446" i="19"/>
  <c r="AC447" i="19"/>
  <c r="AC448" i="19"/>
  <c r="AC449" i="19"/>
  <c r="AC450" i="19"/>
  <c r="AC451" i="19"/>
  <c r="AC452" i="19"/>
  <c r="AC453" i="19"/>
  <c r="AC454" i="19"/>
  <c r="AC455" i="19"/>
  <c r="AC456" i="19"/>
  <c r="AC457" i="19"/>
  <c r="AC458" i="19"/>
  <c r="AC459" i="19"/>
  <c r="AC460" i="19"/>
  <c r="AC461" i="19"/>
  <c r="AC462" i="19"/>
  <c r="AC463" i="19"/>
  <c r="AC464" i="19"/>
  <c r="AC465" i="19"/>
  <c r="AC466" i="19"/>
  <c r="AC467" i="19"/>
  <c r="AC468" i="19"/>
  <c r="AC469" i="19"/>
  <c r="AC470" i="19"/>
  <c r="AC471" i="19"/>
  <c r="AC472" i="19"/>
  <c r="AC473" i="19"/>
  <c r="AC474" i="19"/>
  <c r="AC475" i="19"/>
  <c r="AC476" i="19"/>
  <c r="AC477" i="19"/>
  <c r="AC478" i="19"/>
  <c r="AC479" i="19"/>
  <c r="AC480" i="19"/>
  <c r="AC481" i="19"/>
  <c r="AC482" i="19"/>
  <c r="AC483" i="19"/>
  <c r="AC484" i="19"/>
  <c r="AC485" i="19"/>
  <c r="AC486" i="19"/>
  <c r="AC487" i="19"/>
  <c r="AC488" i="19"/>
  <c r="AC489" i="19"/>
  <c r="AC490" i="19"/>
  <c r="AC491" i="19"/>
  <c r="AC492" i="19"/>
  <c r="AC493" i="19"/>
  <c r="AC494" i="19"/>
  <c r="AC495" i="19"/>
  <c r="AC496" i="19"/>
  <c r="AC497" i="19"/>
  <c r="AC498" i="19"/>
  <c r="AC499" i="19"/>
  <c r="AC500" i="19"/>
  <c r="AC501" i="19"/>
  <c r="AC502" i="19"/>
  <c r="AC503" i="19"/>
  <c r="AC362" i="19"/>
  <c r="AC336" i="19"/>
  <c r="AC337" i="19"/>
  <c r="AC338" i="19"/>
  <c r="AC339" i="19"/>
  <c r="AC340" i="19"/>
  <c r="AC341" i="19"/>
  <c r="AC342" i="19"/>
  <c r="AC343" i="19"/>
  <c r="AC344" i="19"/>
  <c r="AC345" i="19"/>
  <c r="AC346" i="19"/>
  <c r="AC347" i="19"/>
  <c r="AC348" i="19"/>
  <c r="AC349" i="19"/>
  <c r="AC350" i="19"/>
  <c r="AC351" i="19"/>
  <c r="AC352" i="19"/>
  <c r="AC353" i="19"/>
  <c r="AC354" i="19"/>
  <c r="AC355" i="19"/>
  <c r="AC356" i="19"/>
  <c r="AC357" i="19"/>
  <c r="AC358" i="19"/>
  <c r="AC359" i="19"/>
  <c r="AC360" i="19"/>
  <c r="AC335" i="19"/>
  <c r="AC311" i="19"/>
  <c r="AC312" i="19"/>
  <c r="AC313" i="19"/>
  <c r="AC314" i="19"/>
  <c r="AC315" i="19"/>
  <c r="AC316" i="19"/>
  <c r="AC317" i="19"/>
  <c r="AC318" i="19"/>
  <c r="AC319" i="19"/>
  <c r="AC320" i="19"/>
  <c r="AC321" i="19"/>
  <c r="AC322" i="19"/>
  <c r="AC323" i="19"/>
  <c r="AC324" i="19"/>
  <c r="AC325" i="19"/>
  <c r="AC326" i="19"/>
  <c r="AC327" i="19"/>
  <c r="AC328" i="19"/>
  <c r="AC329" i="19"/>
  <c r="AC330" i="19"/>
  <c r="AC331" i="19"/>
  <c r="AC332" i="19"/>
  <c r="AC333" i="19"/>
  <c r="AC310" i="19"/>
  <c r="AC288" i="19"/>
  <c r="AC289" i="19"/>
  <c r="AC290" i="19"/>
  <c r="AC291" i="19"/>
  <c r="AC292" i="19"/>
  <c r="AC293" i="19"/>
  <c r="AC294" i="19"/>
  <c r="AC295" i="19"/>
  <c r="AC296" i="19"/>
  <c r="AC297" i="19"/>
  <c r="AC298" i="19"/>
  <c r="AC299" i="19"/>
  <c r="AC300" i="19"/>
  <c r="AC301" i="19"/>
  <c r="AC302" i="19"/>
  <c r="AC303" i="19"/>
  <c r="AC304" i="19"/>
  <c r="AC305" i="19"/>
  <c r="AC306" i="19"/>
  <c r="AC307" i="19"/>
  <c r="AC308" i="19"/>
  <c r="AC287" i="19"/>
  <c r="AC252" i="19"/>
  <c r="AC253" i="19"/>
  <c r="AC254" i="19"/>
  <c r="AC255" i="19"/>
  <c r="AC256" i="19"/>
  <c r="AC257" i="19"/>
  <c r="AC258" i="19"/>
  <c r="AC259" i="19"/>
  <c r="AC260" i="19"/>
  <c r="AC261" i="19"/>
  <c r="AC262" i="19"/>
  <c r="AC263" i="19"/>
  <c r="AC264" i="19"/>
  <c r="AC265" i="19"/>
  <c r="AC266" i="19"/>
  <c r="AC267" i="19"/>
  <c r="AC268" i="19"/>
  <c r="AC269" i="19"/>
  <c r="AC270" i="19"/>
  <c r="AC271" i="19"/>
  <c r="AC272" i="19"/>
  <c r="AC273" i="19"/>
  <c r="AC274" i="19"/>
  <c r="AC275" i="19"/>
  <c r="AC276" i="19"/>
  <c r="AC277" i="19"/>
  <c r="AC278" i="19"/>
  <c r="AC279" i="19"/>
  <c r="AC280" i="19"/>
  <c r="AC281" i="19"/>
  <c r="AC282" i="19"/>
  <c r="AC283" i="19"/>
  <c r="AC284" i="19"/>
  <c r="AC285" i="19"/>
  <c r="AC251" i="19"/>
  <c r="AC178" i="19"/>
  <c r="AC179" i="19"/>
  <c r="AC180" i="19"/>
  <c r="AC181" i="19"/>
  <c r="AC182" i="19"/>
  <c r="AC183" i="19"/>
  <c r="AC184" i="19"/>
  <c r="AC185" i="19"/>
  <c r="AC186" i="19"/>
  <c r="AC187" i="19"/>
  <c r="AC188" i="19"/>
  <c r="AC189" i="19"/>
  <c r="AC190" i="19"/>
  <c r="AC191" i="19"/>
  <c r="AC192" i="19"/>
  <c r="AC193" i="19"/>
  <c r="AC194" i="19"/>
  <c r="AC195" i="19"/>
  <c r="AC196" i="19"/>
  <c r="AC197" i="19"/>
  <c r="AC198" i="19"/>
  <c r="AC199" i="19"/>
  <c r="AC200" i="19"/>
  <c r="AC201" i="19"/>
  <c r="AC202" i="19"/>
  <c r="AC203" i="19"/>
  <c r="AC204" i="19"/>
  <c r="AC205" i="19"/>
  <c r="AC206" i="19"/>
  <c r="AC207" i="19"/>
  <c r="AC208" i="19"/>
  <c r="AC209" i="19"/>
  <c r="AC210" i="19"/>
  <c r="AC211" i="19"/>
  <c r="AC212" i="19"/>
  <c r="AC213" i="19"/>
  <c r="AC214" i="19"/>
  <c r="AC215" i="19"/>
  <c r="AC216" i="19"/>
  <c r="AC217" i="19"/>
  <c r="AC218" i="19"/>
  <c r="AC219" i="19"/>
  <c r="AC220" i="19"/>
  <c r="AC221" i="19"/>
  <c r="AC222" i="19"/>
  <c r="AC223" i="19"/>
  <c r="AC224" i="19"/>
  <c r="AC225" i="19"/>
  <c r="AC226" i="19"/>
  <c r="AC227" i="19"/>
  <c r="AC228" i="19"/>
  <c r="AC229" i="19"/>
  <c r="AC230" i="19"/>
  <c r="AC231" i="19"/>
  <c r="AC232" i="19"/>
  <c r="AC233" i="19"/>
  <c r="AC234" i="19"/>
  <c r="AC235" i="19"/>
  <c r="AC236" i="19"/>
  <c r="AC237" i="19"/>
  <c r="AC238" i="19"/>
  <c r="AC239" i="19"/>
  <c r="AC240" i="19"/>
  <c r="AC241" i="19"/>
  <c r="AC242" i="19"/>
  <c r="AC243" i="19"/>
  <c r="AC244" i="19"/>
  <c r="AC245" i="19"/>
  <c r="AC246" i="19"/>
  <c r="AC247" i="19"/>
  <c r="AC248" i="19"/>
  <c r="AC249" i="19"/>
  <c r="AC177" i="19"/>
  <c r="AC113" i="19"/>
  <c r="AC114" i="19"/>
  <c r="AC115" i="19"/>
  <c r="AC116" i="19"/>
  <c r="AC117" i="19"/>
  <c r="AC118" i="19"/>
  <c r="AC119" i="19"/>
  <c r="AC120" i="19"/>
  <c r="AC121" i="19"/>
  <c r="AC122" i="19"/>
  <c r="AC123" i="19"/>
  <c r="AC124" i="19"/>
  <c r="AC125" i="19"/>
  <c r="AC126" i="19"/>
  <c r="AC127" i="19"/>
  <c r="AC128" i="19"/>
  <c r="AC129" i="19"/>
  <c r="AC130" i="19"/>
  <c r="AC131" i="19"/>
  <c r="AC132" i="19"/>
  <c r="AC133" i="19"/>
  <c r="AC134" i="19"/>
  <c r="AC135" i="19"/>
  <c r="AC136" i="19"/>
  <c r="AC137" i="19"/>
  <c r="AC138" i="19"/>
  <c r="AC139" i="19"/>
  <c r="AC140" i="19"/>
  <c r="AC141" i="19"/>
  <c r="AC142" i="19"/>
  <c r="AC143" i="19"/>
  <c r="AC144" i="19"/>
  <c r="AC145" i="19"/>
  <c r="AC146" i="19"/>
  <c r="AC147" i="19"/>
  <c r="AC148" i="19"/>
  <c r="AC149" i="19"/>
  <c r="AC150" i="19"/>
  <c r="AC151" i="19"/>
  <c r="AC152" i="19"/>
  <c r="AC153" i="19"/>
  <c r="AC154" i="19"/>
  <c r="AC155" i="19"/>
  <c r="AC156" i="19"/>
  <c r="AC157" i="19"/>
  <c r="AC158" i="19"/>
  <c r="AC159" i="19"/>
  <c r="AC160" i="19"/>
  <c r="AC161" i="19"/>
  <c r="AC162" i="19"/>
  <c r="AC163" i="19"/>
  <c r="AC164" i="19"/>
  <c r="AC165" i="19"/>
  <c r="AC166" i="19"/>
  <c r="AC167" i="19"/>
  <c r="AC168" i="19"/>
  <c r="AC169" i="19"/>
  <c r="AC170" i="19"/>
  <c r="AC171" i="19"/>
  <c r="AC172" i="19"/>
  <c r="AC173" i="19"/>
  <c r="AC174" i="19"/>
  <c r="AC175" i="19"/>
  <c r="AC112" i="19"/>
  <c r="AC64" i="19"/>
  <c r="AC65" i="19"/>
  <c r="AC66" i="19"/>
  <c r="AC67" i="19"/>
  <c r="AC68" i="19"/>
  <c r="AC69" i="19"/>
  <c r="AC70" i="19"/>
  <c r="AC71" i="19"/>
  <c r="AC72" i="19"/>
  <c r="AC73" i="19"/>
  <c r="AC74" i="19"/>
  <c r="AC75" i="19"/>
  <c r="AC76" i="19"/>
  <c r="AC77" i="19"/>
  <c r="AC78" i="19"/>
  <c r="AC79" i="19"/>
  <c r="AC80" i="19"/>
  <c r="AC81" i="19"/>
  <c r="AC82" i="19"/>
  <c r="AC83" i="19"/>
  <c r="AC84" i="19"/>
  <c r="AC85" i="19"/>
  <c r="AC86" i="19"/>
  <c r="AC87" i="19"/>
  <c r="AC88" i="19"/>
  <c r="AC89" i="19"/>
  <c r="AC90" i="19"/>
  <c r="AC91" i="19"/>
  <c r="AC92" i="19"/>
  <c r="AC93" i="19"/>
  <c r="AC94" i="19"/>
  <c r="AC95" i="19"/>
  <c r="AC96" i="19"/>
  <c r="AC97" i="19"/>
  <c r="AC98" i="19"/>
  <c r="AC99" i="19"/>
  <c r="AC100" i="19"/>
  <c r="AC101" i="19"/>
  <c r="AC102" i="19"/>
  <c r="AC103" i="19"/>
  <c r="AC104" i="19"/>
  <c r="AC105" i="19"/>
  <c r="AC106" i="19"/>
  <c r="AC107" i="19"/>
  <c r="AC108" i="19"/>
  <c r="AC109" i="19"/>
  <c r="AC110" i="19"/>
  <c r="AC63" i="19"/>
  <c r="AC54" i="19"/>
  <c r="AC55" i="19"/>
  <c r="AC56" i="19"/>
  <c r="AC57" i="19"/>
  <c r="AC58" i="19"/>
  <c r="AC59" i="19"/>
  <c r="AC60" i="19"/>
  <c r="AC61" i="19"/>
  <c r="AC36" i="19"/>
  <c r="AC22" i="19"/>
  <c r="AC21" i="19"/>
  <c r="AC12" i="19"/>
  <c r="AC53" i="19"/>
  <c r="AC13" i="19"/>
  <c r="AE494" i="19" l="1"/>
  <c r="AF494" i="19"/>
  <c r="AG494" i="19"/>
  <c r="AE495" i="19"/>
  <c r="AF495" i="19"/>
  <c r="AG495" i="19"/>
  <c r="AE496" i="19"/>
  <c r="AF496" i="19"/>
  <c r="AG496" i="19"/>
  <c r="AE497" i="19"/>
  <c r="AF497" i="19"/>
  <c r="AG497" i="19"/>
  <c r="AE498" i="19"/>
  <c r="AF498" i="19"/>
  <c r="AG498" i="19"/>
  <c r="AE499" i="19"/>
  <c r="AF499" i="19"/>
  <c r="AG499" i="19"/>
  <c r="AE500" i="19"/>
  <c r="AF500" i="19"/>
  <c r="AG500" i="19"/>
  <c r="AE501" i="19"/>
  <c r="AF501" i="19"/>
  <c r="AG501" i="19"/>
  <c r="AE502" i="19"/>
  <c r="AF502" i="19"/>
  <c r="AG502" i="19"/>
  <c r="AE503" i="19"/>
  <c r="AF503" i="19"/>
  <c r="AG503" i="19"/>
  <c r="E50" i="19" l="1"/>
  <c r="E51" i="19"/>
  <c r="G50" i="19"/>
  <c r="G51" i="19"/>
  <c r="I50" i="19"/>
  <c r="I51" i="19"/>
  <c r="AC50" i="19"/>
  <c r="AE50" i="19"/>
  <c r="AF50" i="19"/>
  <c r="AG50" i="19"/>
  <c r="AC51" i="19"/>
  <c r="AE51" i="19"/>
  <c r="AF51" i="19"/>
  <c r="AG51" i="19"/>
  <c r="AG493" i="19" l="1"/>
  <c r="AF493" i="19"/>
  <c r="AE493" i="19"/>
  <c r="I493" i="19"/>
  <c r="E493" i="19"/>
  <c r="AG492" i="19"/>
  <c r="AF492" i="19"/>
  <c r="AE492" i="19"/>
  <c r="I492" i="19"/>
  <c r="E492" i="19"/>
  <c r="AG491" i="19"/>
  <c r="AF491" i="19"/>
  <c r="AE491" i="19"/>
  <c r="I491" i="19"/>
  <c r="E491" i="19"/>
  <c r="AG490" i="19"/>
  <c r="AF490" i="19"/>
  <c r="AE490" i="19"/>
  <c r="I490" i="19"/>
  <c r="E490" i="19"/>
  <c r="AG489" i="19"/>
  <c r="AF489" i="19"/>
  <c r="AE489" i="19"/>
  <c r="I489" i="19"/>
  <c r="E489" i="19"/>
  <c r="AG488" i="19"/>
  <c r="AF488" i="19"/>
  <c r="AE488" i="19"/>
  <c r="I488" i="19"/>
  <c r="G488" i="19"/>
  <c r="E488" i="19"/>
  <c r="AG487" i="19"/>
  <c r="AF487" i="19"/>
  <c r="AE487" i="19"/>
  <c r="I487" i="19"/>
  <c r="G487" i="19"/>
  <c r="E487" i="19"/>
  <c r="AG486" i="19"/>
  <c r="AF486" i="19"/>
  <c r="AE486" i="19"/>
  <c r="I486" i="19"/>
  <c r="G486" i="19"/>
  <c r="E486" i="19"/>
  <c r="AG485" i="19"/>
  <c r="AF485" i="19"/>
  <c r="AE485" i="19"/>
  <c r="I485" i="19"/>
  <c r="G485" i="19"/>
  <c r="E485" i="19"/>
  <c r="AG484" i="19"/>
  <c r="AF484" i="19"/>
  <c r="AE484" i="19"/>
  <c r="I484" i="19"/>
  <c r="G484" i="19"/>
  <c r="E484" i="19"/>
  <c r="AG483" i="19"/>
  <c r="AF483" i="19"/>
  <c r="AE483" i="19"/>
  <c r="I483" i="19"/>
  <c r="G483" i="19"/>
  <c r="E483" i="19"/>
  <c r="AG393" i="19"/>
  <c r="AF393" i="19"/>
  <c r="AE393" i="19"/>
  <c r="I393" i="19"/>
  <c r="G393" i="19"/>
  <c r="E393" i="19"/>
  <c r="AG392" i="19"/>
  <c r="AF392" i="19"/>
  <c r="AE392" i="19"/>
  <c r="I392" i="19"/>
  <c r="G392" i="19"/>
  <c r="E392" i="19"/>
  <c r="AG391" i="19"/>
  <c r="AF391" i="19"/>
  <c r="AE391" i="19"/>
  <c r="I391" i="19"/>
  <c r="G391" i="19"/>
  <c r="E391" i="19"/>
  <c r="AG390" i="19"/>
  <c r="AF390" i="19"/>
  <c r="AE390" i="19"/>
  <c r="I390" i="19"/>
  <c r="G390" i="19"/>
  <c r="E390" i="19"/>
  <c r="AG389" i="19"/>
  <c r="AF389" i="19"/>
  <c r="AE389" i="19"/>
  <c r="I389" i="19"/>
  <c r="G389" i="19"/>
  <c r="E389" i="19"/>
  <c r="AG388" i="19"/>
  <c r="AF388" i="19"/>
  <c r="AE388" i="19"/>
  <c r="I388" i="19"/>
  <c r="G388" i="19"/>
  <c r="E388" i="19"/>
  <c r="AG387" i="19"/>
  <c r="AF387" i="19"/>
  <c r="AE387" i="19"/>
  <c r="I387" i="19"/>
  <c r="G387" i="19"/>
  <c r="E387" i="19"/>
  <c r="AG386" i="19"/>
  <c r="AF386" i="19"/>
  <c r="AE386" i="19"/>
  <c r="I386" i="19"/>
  <c r="G386" i="19"/>
  <c r="E386" i="19"/>
  <c r="AG385" i="19"/>
  <c r="AF385" i="19"/>
  <c r="AE385" i="19"/>
  <c r="I385" i="19"/>
  <c r="G385" i="19"/>
  <c r="E385" i="19"/>
  <c r="AG384" i="19"/>
  <c r="AF384" i="19"/>
  <c r="AE384" i="19"/>
  <c r="I384" i="19"/>
  <c r="G384" i="19"/>
  <c r="E384" i="19"/>
  <c r="AG383" i="19"/>
  <c r="AF383" i="19"/>
  <c r="AE383" i="19"/>
  <c r="I383" i="19"/>
  <c r="G383" i="19"/>
  <c r="E383" i="19"/>
  <c r="AG382" i="19"/>
  <c r="AF382" i="19"/>
  <c r="AE382" i="19"/>
  <c r="I382" i="19"/>
  <c r="G382" i="19"/>
  <c r="E382" i="19"/>
  <c r="AG482" i="19"/>
  <c r="AF482" i="19"/>
  <c r="AE482" i="19"/>
  <c r="I482" i="19"/>
  <c r="G482" i="19"/>
  <c r="E482" i="19"/>
  <c r="AG481" i="19"/>
  <c r="AF481" i="19"/>
  <c r="AE481" i="19"/>
  <c r="I481" i="19"/>
  <c r="G481" i="19"/>
  <c r="E481" i="19"/>
  <c r="AG480" i="19"/>
  <c r="AF480" i="19"/>
  <c r="AE480" i="19"/>
  <c r="I480" i="19"/>
  <c r="G480" i="19"/>
  <c r="E480" i="19"/>
  <c r="AG479" i="19"/>
  <c r="AF479" i="19"/>
  <c r="AE479" i="19"/>
  <c r="I479" i="19"/>
  <c r="G479" i="19"/>
  <c r="E479" i="19"/>
  <c r="AG478" i="19"/>
  <c r="AF478" i="19"/>
  <c r="AE478" i="19"/>
  <c r="I478" i="19"/>
  <c r="G478" i="19"/>
  <c r="E478" i="19"/>
  <c r="AG477" i="19"/>
  <c r="AF477" i="19"/>
  <c r="AE477" i="19"/>
  <c r="I477" i="19"/>
  <c r="G477" i="19"/>
  <c r="E477" i="19"/>
  <c r="AG476" i="19"/>
  <c r="AF476" i="19"/>
  <c r="AE476" i="19"/>
  <c r="I476" i="19"/>
  <c r="G476" i="19"/>
  <c r="E476" i="19"/>
  <c r="AG475" i="19"/>
  <c r="AF475" i="19"/>
  <c r="AE475" i="19"/>
  <c r="I475" i="19"/>
  <c r="G475" i="19"/>
  <c r="E475" i="19"/>
  <c r="AG474" i="19"/>
  <c r="AF474" i="19"/>
  <c r="AE474" i="19"/>
  <c r="I474" i="19"/>
  <c r="G474" i="19"/>
  <c r="E474" i="19"/>
  <c r="AG473" i="19"/>
  <c r="AF473" i="19"/>
  <c r="AE473" i="19"/>
  <c r="I473" i="19"/>
  <c r="G473" i="19"/>
  <c r="E473" i="19"/>
  <c r="AG472" i="19"/>
  <c r="AF472" i="19"/>
  <c r="AE472" i="19"/>
  <c r="I472" i="19"/>
  <c r="G472" i="19"/>
  <c r="E472" i="19"/>
  <c r="AG471" i="19"/>
  <c r="AF471" i="19"/>
  <c r="AE471" i="19"/>
  <c r="I471" i="19"/>
  <c r="G471" i="19"/>
  <c r="E471" i="19"/>
  <c r="AG470" i="19"/>
  <c r="AF470" i="19"/>
  <c r="AE470" i="19"/>
  <c r="I470" i="19"/>
  <c r="G470" i="19"/>
  <c r="E470" i="19"/>
  <c r="AG469" i="19"/>
  <c r="AF469" i="19"/>
  <c r="AE469" i="19"/>
  <c r="I469" i="19"/>
  <c r="G469" i="19"/>
  <c r="E469" i="19"/>
  <c r="AG468" i="19"/>
  <c r="AF468" i="19"/>
  <c r="AE468" i="19"/>
  <c r="I468" i="19"/>
  <c r="G468" i="19"/>
  <c r="E468" i="19"/>
  <c r="AG467" i="19"/>
  <c r="AF467" i="19"/>
  <c r="AE467" i="19"/>
  <c r="I467" i="19"/>
  <c r="G467" i="19"/>
  <c r="E467" i="19"/>
  <c r="AG466" i="19"/>
  <c r="AF466" i="19"/>
  <c r="AE466" i="19"/>
  <c r="I466" i="19"/>
  <c r="G466" i="19"/>
  <c r="E466" i="19"/>
  <c r="AG465" i="19"/>
  <c r="AF465" i="19"/>
  <c r="AE465" i="19"/>
  <c r="I465" i="19"/>
  <c r="G465" i="19"/>
  <c r="E465" i="19"/>
  <c r="AG464" i="19"/>
  <c r="AF464" i="19"/>
  <c r="AE464" i="19"/>
  <c r="I464" i="19"/>
  <c r="G464" i="19"/>
  <c r="E464" i="19"/>
  <c r="AG463" i="19"/>
  <c r="AF463" i="19"/>
  <c r="AE463" i="19"/>
  <c r="I463" i="19"/>
  <c r="G463" i="19"/>
  <c r="E463" i="19"/>
  <c r="AG462" i="19"/>
  <c r="AF462" i="19"/>
  <c r="AE462" i="19"/>
  <c r="I462" i="19"/>
  <c r="G462" i="19"/>
  <c r="E462" i="19"/>
  <c r="AG461" i="19"/>
  <c r="AF461" i="19"/>
  <c r="AE461" i="19"/>
  <c r="I461" i="19"/>
  <c r="G461" i="19"/>
  <c r="E461" i="19"/>
  <c r="AG460" i="19"/>
  <c r="AF460" i="19"/>
  <c r="AE460" i="19"/>
  <c r="I460" i="19"/>
  <c r="G460" i="19"/>
  <c r="E460" i="19"/>
  <c r="AG459" i="19"/>
  <c r="AF459" i="19"/>
  <c r="AE459" i="19"/>
  <c r="I459" i="19"/>
  <c r="G459" i="19"/>
  <c r="E459" i="19"/>
  <c r="AG458" i="19"/>
  <c r="AF458" i="19"/>
  <c r="AE458" i="19"/>
  <c r="I458" i="19"/>
  <c r="G458" i="19"/>
  <c r="E458" i="19"/>
  <c r="AG457" i="19"/>
  <c r="AF457" i="19"/>
  <c r="AE457" i="19"/>
  <c r="I457" i="19"/>
  <c r="G457" i="19"/>
  <c r="E457" i="19"/>
  <c r="AG456" i="19"/>
  <c r="AF456" i="19"/>
  <c r="AE456" i="19"/>
  <c r="I456" i="19"/>
  <c r="G456" i="19"/>
  <c r="E456" i="19"/>
  <c r="AG455" i="19"/>
  <c r="AF455" i="19"/>
  <c r="AE455" i="19"/>
  <c r="I455" i="19"/>
  <c r="G455" i="19"/>
  <c r="E455" i="19"/>
  <c r="AG454" i="19"/>
  <c r="AF454" i="19"/>
  <c r="AE454" i="19"/>
  <c r="I454" i="19"/>
  <c r="G454" i="19"/>
  <c r="E454" i="19"/>
  <c r="AG453" i="19"/>
  <c r="AF453" i="19"/>
  <c r="AE453" i="19"/>
  <c r="I453" i="19"/>
  <c r="G453" i="19"/>
  <c r="E453" i="19"/>
  <c r="AG452" i="19"/>
  <c r="AF452" i="19"/>
  <c r="AE452" i="19"/>
  <c r="I452" i="19"/>
  <c r="G452" i="19"/>
  <c r="E452" i="19"/>
  <c r="AG451" i="19"/>
  <c r="AF451" i="19"/>
  <c r="AE451" i="19"/>
  <c r="I451" i="19"/>
  <c r="G451" i="19"/>
  <c r="E451" i="19"/>
  <c r="AG450" i="19"/>
  <c r="AF450" i="19"/>
  <c r="AE450" i="19"/>
  <c r="I450" i="19"/>
  <c r="G450" i="19"/>
  <c r="E450" i="19"/>
  <c r="AG72" i="19"/>
  <c r="AF72" i="19"/>
  <c r="AE72" i="19"/>
  <c r="I72" i="19"/>
  <c r="G72" i="19"/>
  <c r="E72" i="19"/>
  <c r="AG71" i="19"/>
  <c r="AF71" i="19"/>
  <c r="AE71" i="19"/>
  <c r="I71" i="19"/>
  <c r="G71" i="19"/>
  <c r="E71" i="19"/>
  <c r="AG70" i="19"/>
  <c r="AF70" i="19"/>
  <c r="AE70" i="19"/>
  <c r="I70" i="19"/>
  <c r="G70" i="19"/>
  <c r="E70" i="19"/>
  <c r="AG69" i="19"/>
  <c r="AF69" i="19"/>
  <c r="AE69" i="19"/>
  <c r="I69" i="19"/>
  <c r="G69" i="19"/>
  <c r="E69" i="19"/>
  <c r="AG68" i="19"/>
  <c r="AF68" i="19"/>
  <c r="AE68" i="19"/>
  <c r="I68" i="19"/>
  <c r="G68" i="19"/>
  <c r="E68" i="19"/>
  <c r="AG67" i="19"/>
  <c r="AF67" i="19"/>
  <c r="AE67" i="19"/>
  <c r="I67" i="19"/>
  <c r="G67" i="19"/>
  <c r="E67" i="19"/>
  <c r="AG66" i="19"/>
  <c r="AF66" i="19"/>
  <c r="AE66" i="19"/>
  <c r="I66" i="19"/>
  <c r="G66" i="19"/>
  <c r="E66" i="19"/>
  <c r="AG65" i="19"/>
  <c r="AF65" i="19"/>
  <c r="AE65" i="19"/>
  <c r="I65" i="19"/>
  <c r="G65" i="19"/>
  <c r="E65" i="19"/>
  <c r="AG64" i="19"/>
  <c r="AF64" i="19"/>
  <c r="AE64" i="19"/>
  <c r="I64" i="19"/>
  <c r="G64" i="19"/>
  <c r="E64" i="19"/>
  <c r="AG63" i="19"/>
  <c r="AF63" i="19"/>
  <c r="AE63" i="19"/>
  <c r="I63" i="19"/>
  <c r="G63" i="19"/>
  <c r="E63" i="19"/>
  <c r="AG569" i="19"/>
  <c r="AF569" i="19"/>
  <c r="AE569" i="19"/>
  <c r="I569" i="19"/>
  <c r="G569" i="19"/>
  <c r="E569" i="19"/>
  <c r="AG529" i="19"/>
  <c r="AF529" i="19"/>
  <c r="AE529" i="19"/>
  <c r="I529" i="19"/>
  <c r="G529" i="19"/>
  <c r="E529" i="19"/>
  <c r="AG568" i="19"/>
  <c r="AF568" i="19"/>
  <c r="AE568" i="19"/>
  <c r="I568" i="19"/>
  <c r="G568" i="19"/>
  <c r="E568" i="19"/>
  <c r="AG528" i="19"/>
  <c r="AF528" i="19"/>
  <c r="AE528" i="19"/>
  <c r="I528" i="19"/>
  <c r="G528" i="19"/>
  <c r="E528" i="19"/>
  <c r="AG567" i="19"/>
  <c r="AF567" i="19"/>
  <c r="AE567" i="19"/>
  <c r="I567" i="19"/>
  <c r="G567" i="19"/>
  <c r="E567" i="19"/>
  <c r="AG566" i="19"/>
  <c r="AF566" i="19"/>
  <c r="AE566" i="19"/>
  <c r="I566" i="19"/>
  <c r="G566" i="19"/>
  <c r="E566" i="19"/>
  <c r="AG527" i="19"/>
  <c r="AF527" i="19"/>
  <c r="AE527" i="19"/>
  <c r="I527" i="19"/>
  <c r="G527" i="19"/>
  <c r="E527" i="19"/>
  <c r="AG565" i="19"/>
  <c r="AF565" i="19"/>
  <c r="AE565" i="19"/>
  <c r="I565" i="19"/>
  <c r="G565" i="19"/>
  <c r="E565" i="19"/>
  <c r="AG526" i="19"/>
  <c r="AF526" i="19"/>
  <c r="AE526" i="19"/>
  <c r="I526" i="19"/>
  <c r="G526" i="19"/>
  <c r="E526" i="19"/>
  <c r="AG564" i="19"/>
  <c r="AF564" i="19"/>
  <c r="AE564" i="19"/>
  <c r="I564" i="19"/>
  <c r="G564" i="19"/>
  <c r="E564" i="19"/>
  <c r="AG516" i="19"/>
  <c r="AF516" i="19"/>
  <c r="AE516" i="19"/>
  <c r="I516" i="19"/>
  <c r="G516" i="19"/>
  <c r="E516" i="19"/>
  <c r="AG563" i="19"/>
  <c r="AF563" i="19"/>
  <c r="AE563" i="19"/>
  <c r="I563" i="19"/>
  <c r="G563" i="19"/>
  <c r="E563" i="19"/>
  <c r="AG562" i="19"/>
  <c r="AF562" i="19"/>
  <c r="AE562" i="19"/>
  <c r="I562" i="19"/>
  <c r="G562" i="19"/>
  <c r="E562" i="19"/>
  <c r="AG561" i="19"/>
  <c r="AF561" i="19"/>
  <c r="AE561" i="19"/>
  <c r="I561" i="19"/>
  <c r="G561" i="19"/>
  <c r="E561" i="19"/>
  <c r="AG560" i="19"/>
  <c r="AF560" i="19"/>
  <c r="AE560" i="19"/>
  <c r="I560" i="19"/>
  <c r="G560" i="19"/>
  <c r="E560" i="19"/>
  <c r="AG533" i="19"/>
  <c r="AF533" i="19"/>
  <c r="AE533" i="19"/>
  <c r="I533" i="19"/>
  <c r="G533" i="19"/>
  <c r="E533" i="19"/>
  <c r="AG559" i="19"/>
  <c r="AF559" i="19"/>
  <c r="AE559" i="19"/>
  <c r="I559" i="19"/>
  <c r="G559" i="19"/>
  <c r="E559" i="19"/>
  <c r="AG525" i="19"/>
  <c r="AF525" i="19"/>
  <c r="AE525" i="19"/>
  <c r="I525" i="19"/>
  <c r="G525" i="19"/>
  <c r="E525" i="19"/>
  <c r="AG573" i="19"/>
  <c r="AF573" i="19"/>
  <c r="AE573" i="19"/>
  <c r="I573" i="19"/>
  <c r="G573" i="19"/>
  <c r="E573" i="19"/>
  <c r="AG572" i="19"/>
  <c r="AF572" i="19"/>
  <c r="AE572" i="19"/>
  <c r="I572" i="19"/>
  <c r="G572" i="19"/>
  <c r="E572" i="19"/>
  <c r="AG520" i="19"/>
  <c r="AF520" i="19"/>
  <c r="AE520" i="19"/>
  <c r="I520" i="19"/>
  <c r="G520" i="19"/>
  <c r="E520" i="19"/>
  <c r="AG558" i="19"/>
  <c r="AF558" i="19"/>
  <c r="AE558" i="19"/>
  <c r="I558" i="19"/>
  <c r="G558" i="19"/>
  <c r="E558" i="19"/>
  <c r="AG557" i="19"/>
  <c r="AF557" i="19"/>
  <c r="AE557" i="19"/>
  <c r="I557" i="19"/>
  <c r="G557" i="19"/>
  <c r="E557" i="19"/>
  <c r="AG530" i="19"/>
  <c r="AF530" i="19"/>
  <c r="AE530" i="19"/>
  <c r="I530" i="19"/>
  <c r="G530" i="19"/>
  <c r="E530" i="19"/>
  <c r="AG571" i="19"/>
  <c r="AF571" i="19"/>
  <c r="AE571" i="19"/>
  <c r="I571" i="19"/>
  <c r="G571" i="19"/>
  <c r="E571" i="19"/>
  <c r="AG570" i="19"/>
  <c r="AF570" i="19"/>
  <c r="AE570" i="19"/>
  <c r="I570" i="19"/>
  <c r="G570" i="19"/>
  <c r="E570" i="19"/>
  <c r="AG532" i="19"/>
  <c r="AF532" i="19"/>
  <c r="AE532" i="19"/>
  <c r="I532" i="19"/>
  <c r="G532" i="19"/>
  <c r="E532" i="19"/>
  <c r="AG556" i="19"/>
  <c r="AF556" i="19"/>
  <c r="AE556" i="19"/>
  <c r="I556" i="19"/>
  <c r="G556" i="19"/>
  <c r="E556" i="19"/>
  <c r="AG515" i="19"/>
  <c r="AF515" i="19"/>
  <c r="AE515" i="19"/>
  <c r="I515" i="19"/>
  <c r="G515" i="19"/>
  <c r="E515" i="19"/>
  <c r="AG531" i="19"/>
  <c r="AF531" i="19"/>
  <c r="AE531" i="19"/>
  <c r="I531" i="19"/>
  <c r="G531" i="19"/>
  <c r="E531" i="19"/>
  <c r="AG517" i="19"/>
  <c r="AF517" i="19"/>
  <c r="AE517" i="19"/>
  <c r="I517" i="19"/>
  <c r="G517" i="19"/>
  <c r="E517" i="19"/>
  <c r="AG555" i="19"/>
  <c r="AF555" i="19"/>
  <c r="AE555" i="19"/>
  <c r="I555" i="19"/>
  <c r="G555" i="19"/>
  <c r="E555" i="19"/>
  <c r="AG554" i="19"/>
  <c r="AF554" i="19"/>
  <c r="AE554" i="19"/>
  <c r="I554" i="19"/>
  <c r="G554" i="19"/>
  <c r="E554" i="19"/>
  <c r="AG553" i="19"/>
  <c r="AF553" i="19"/>
  <c r="AE553" i="19"/>
  <c r="I553" i="19"/>
  <c r="G553" i="19"/>
  <c r="E553" i="19"/>
  <c r="AG552" i="19"/>
  <c r="AF552" i="19"/>
  <c r="AE552" i="19"/>
  <c r="I552" i="19"/>
  <c r="G552" i="19"/>
  <c r="E552" i="19"/>
  <c r="AG551" i="19"/>
  <c r="AF551" i="19"/>
  <c r="AE551" i="19"/>
  <c r="I551" i="19"/>
  <c r="G551" i="19"/>
  <c r="E551" i="19"/>
  <c r="AG550" i="19"/>
  <c r="AF550" i="19"/>
  <c r="AE550" i="19"/>
  <c r="I550" i="19"/>
  <c r="G550" i="19"/>
  <c r="E550" i="19"/>
  <c r="AG549" i="19"/>
  <c r="AF549" i="19"/>
  <c r="AE549" i="19"/>
  <c r="I549" i="19"/>
  <c r="G549" i="19"/>
  <c r="E549" i="19"/>
  <c r="AG548" i="19"/>
  <c r="AF548" i="19"/>
  <c r="AE548" i="19"/>
  <c r="I548" i="19"/>
  <c r="G548" i="19"/>
  <c r="E548" i="19"/>
  <c r="AG545" i="19"/>
  <c r="AF545" i="19"/>
  <c r="AE545" i="19"/>
  <c r="I545" i="19"/>
  <c r="G545" i="19"/>
  <c r="E545" i="19"/>
  <c r="AG544" i="19"/>
  <c r="AF544" i="19"/>
  <c r="AE544" i="19"/>
  <c r="I544" i="19"/>
  <c r="G544" i="19"/>
  <c r="E544" i="19"/>
  <c r="AG543" i="19"/>
  <c r="AF543" i="19"/>
  <c r="AE543" i="19"/>
  <c r="I543" i="19"/>
  <c r="G543" i="19"/>
  <c r="E543" i="19"/>
  <c r="AG542" i="19"/>
  <c r="AF542" i="19"/>
  <c r="AE542" i="19"/>
  <c r="I542" i="19"/>
  <c r="G542" i="19"/>
  <c r="E542" i="19"/>
  <c r="AG541" i="19"/>
  <c r="AF541" i="19"/>
  <c r="AE541" i="19"/>
  <c r="I541" i="19"/>
  <c r="G541" i="19"/>
  <c r="E541" i="19"/>
  <c r="AG540" i="19"/>
  <c r="AF540" i="19"/>
  <c r="AE540" i="19"/>
  <c r="I540" i="19"/>
  <c r="G540" i="19"/>
  <c r="E540" i="19"/>
  <c r="AG539" i="19"/>
  <c r="AF539" i="19"/>
  <c r="AE539" i="19"/>
  <c r="I539" i="19"/>
  <c r="G539" i="19"/>
  <c r="E539" i="19"/>
  <c r="AG449" i="19"/>
  <c r="AF449" i="19"/>
  <c r="AE449" i="19"/>
  <c r="I449" i="19"/>
  <c r="G449" i="19"/>
  <c r="E449" i="19"/>
  <c r="AG448" i="19"/>
  <c r="AF448" i="19"/>
  <c r="AE448" i="19"/>
  <c r="I448" i="19"/>
  <c r="G448" i="19"/>
  <c r="E448" i="19"/>
  <c r="AG447" i="19"/>
  <c r="AF447" i="19"/>
  <c r="AE447" i="19"/>
  <c r="I447" i="19"/>
  <c r="G447" i="19"/>
  <c r="E447" i="19"/>
  <c r="AG446" i="19"/>
  <c r="AF446" i="19"/>
  <c r="AE446" i="19"/>
  <c r="I446" i="19"/>
  <c r="G446" i="19"/>
  <c r="E446" i="19"/>
  <c r="AG445" i="19"/>
  <c r="AF445" i="19"/>
  <c r="AE445" i="19"/>
  <c r="I445" i="19"/>
  <c r="G445" i="19"/>
  <c r="E445" i="19"/>
  <c r="AG444" i="19"/>
  <c r="AF444" i="19"/>
  <c r="AE444" i="19"/>
  <c r="I444" i="19"/>
  <c r="G444" i="19"/>
  <c r="E444" i="19"/>
  <c r="AG443" i="19"/>
  <c r="AF443" i="19"/>
  <c r="AE443" i="19"/>
  <c r="I443" i="19"/>
  <c r="G443" i="19"/>
  <c r="E443" i="19"/>
  <c r="AG442" i="19"/>
  <c r="AF442" i="19"/>
  <c r="AE442" i="19"/>
  <c r="I442" i="19"/>
  <c r="G442" i="19"/>
  <c r="E442" i="19"/>
  <c r="AG441" i="19"/>
  <c r="AF441" i="19"/>
  <c r="AE441" i="19"/>
  <c r="I441" i="19"/>
  <c r="G441" i="19"/>
  <c r="E441" i="19"/>
  <c r="AG440" i="19"/>
  <c r="AF440" i="19"/>
  <c r="AE440" i="19"/>
  <c r="I440" i="19"/>
  <c r="G440" i="19"/>
  <c r="E440" i="19"/>
  <c r="AG175" i="19"/>
  <c r="AF175" i="19"/>
  <c r="AE175" i="19"/>
  <c r="I175" i="19"/>
  <c r="G175" i="19"/>
  <c r="E175" i="19"/>
  <c r="AG174" i="19"/>
  <c r="AF174" i="19"/>
  <c r="AE174" i="19"/>
  <c r="I174" i="19"/>
  <c r="G174" i="19"/>
  <c r="E174" i="19"/>
  <c r="AG173" i="19"/>
  <c r="AF173" i="19"/>
  <c r="AE173" i="19"/>
  <c r="I173" i="19"/>
  <c r="G173" i="19"/>
  <c r="E173" i="19"/>
  <c r="AG172" i="19"/>
  <c r="AF172" i="19"/>
  <c r="AE172" i="19"/>
  <c r="I172" i="19"/>
  <c r="G172" i="19"/>
  <c r="E172" i="19"/>
  <c r="AG171" i="19"/>
  <c r="AF171" i="19"/>
  <c r="AE171" i="19"/>
  <c r="I171" i="19"/>
  <c r="G171" i="19"/>
  <c r="E171" i="19"/>
  <c r="AG170" i="19"/>
  <c r="AF170" i="19"/>
  <c r="AE170" i="19"/>
  <c r="I170" i="19"/>
  <c r="G170" i="19"/>
  <c r="E170" i="19"/>
  <c r="AG169" i="19"/>
  <c r="AF169" i="19"/>
  <c r="AE169" i="19"/>
  <c r="I169" i="19"/>
  <c r="G169" i="19"/>
  <c r="E169" i="19"/>
  <c r="AG168" i="19"/>
  <c r="AF168" i="19"/>
  <c r="AE168" i="19"/>
  <c r="I168" i="19"/>
  <c r="G168" i="19"/>
  <c r="E168" i="19"/>
  <c r="AG167" i="19"/>
  <c r="AF167" i="19"/>
  <c r="AE167" i="19"/>
  <c r="I167" i="19"/>
  <c r="G167" i="19"/>
  <c r="E167" i="19"/>
  <c r="AG166" i="19"/>
  <c r="AF166" i="19"/>
  <c r="AE166" i="19"/>
  <c r="I166" i="19"/>
  <c r="G166" i="19"/>
  <c r="E166" i="19"/>
  <c r="AG165" i="19"/>
  <c r="AF165" i="19"/>
  <c r="AE165" i="19"/>
  <c r="I165" i="19"/>
  <c r="G165" i="19"/>
  <c r="E165" i="19"/>
  <c r="AG164" i="19"/>
  <c r="AF164" i="19"/>
  <c r="AE164" i="19"/>
  <c r="I164" i="19"/>
  <c r="G164" i="19"/>
  <c r="E164" i="19"/>
  <c r="AG163" i="19"/>
  <c r="AF163" i="19"/>
  <c r="AE163" i="19"/>
  <c r="I163" i="19"/>
  <c r="G163" i="19"/>
  <c r="E163" i="19"/>
  <c r="AG162" i="19"/>
  <c r="AF162" i="19"/>
  <c r="AE162" i="19"/>
  <c r="I162" i="19"/>
  <c r="G162" i="19"/>
  <c r="E162" i="19"/>
  <c r="AG161" i="19"/>
  <c r="AF161" i="19"/>
  <c r="AE161" i="19"/>
  <c r="I161" i="19"/>
  <c r="G161" i="19"/>
  <c r="E161" i="19"/>
  <c r="AG160" i="19"/>
  <c r="AF160" i="19"/>
  <c r="AE160" i="19"/>
  <c r="I160" i="19"/>
  <c r="G160" i="19"/>
  <c r="E160" i="19"/>
  <c r="AG159" i="19"/>
  <c r="AF159" i="19"/>
  <c r="AE159" i="19"/>
  <c r="I159" i="19"/>
  <c r="G159" i="19"/>
  <c r="E159" i="19"/>
  <c r="AG158" i="19"/>
  <c r="AF158" i="19"/>
  <c r="AE158" i="19"/>
  <c r="I158" i="19"/>
  <c r="G158" i="19"/>
  <c r="E158" i="19"/>
  <c r="AG157" i="19"/>
  <c r="AF157" i="19"/>
  <c r="AE157" i="19"/>
  <c r="I157" i="19"/>
  <c r="G157" i="19"/>
  <c r="E157" i="19"/>
  <c r="AG156" i="19"/>
  <c r="AF156" i="19"/>
  <c r="AE156" i="19"/>
  <c r="I156" i="19"/>
  <c r="G156" i="19"/>
  <c r="E156" i="19"/>
  <c r="AG155" i="19"/>
  <c r="AF155" i="19"/>
  <c r="AE155" i="19"/>
  <c r="I155" i="19"/>
  <c r="G155" i="19"/>
  <c r="E155" i="19"/>
  <c r="AG154" i="19"/>
  <c r="AF154" i="19"/>
  <c r="AE154" i="19"/>
  <c r="I154" i="19"/>
  <c r="G154" i="19"/>
  <c r="E154" i="19"/>
  <c r="AG153" i="19"/>
  <c r="AF153" i="19"/>
  <c r="AE153" i="19"/>
  <c r="I153" i="19"/>
  <c r="G153" i="19"/>
  <c r="E153" i="19"/>
  <c r="AG152" i="19"/>
  <c r="AF152" i="19"/>
  <c r="AE152" i="19"/>
  <c r="I152" i="19"/>
  <c r="G152" i="19"/>
  <c r="E152" i="19"/>
  <c r="AG151" i="19"/>
  <c r="AF151" i="19"/>
  <c r="AE151" i="19"/>
  <c r="I151" i="19"/>
  <c r="G151" i="19"/>
  <c r="E151" i="19"/>
  <c r="AG150" i="19"/>
  <c r="AF150" i="19"/>
  <c r="AE150" i="19"/>
  <c r="I150" i="19"/>
  <c r="G150" i="19"/>
  <c r="E150" i="19"/>
  <c r="AG149" i="19"/>
  <c r="AF149" i="19"/>
  <c r="AE149" i="19"/>
  <c r="I149" i="19"/>
  <c r="G149" i="19"/>
  <c r="E149" i="19"/>
  <c r="AG148" i="19"/>
  <c r="AF148" i="19"/>
  <c r="AE148" i="19"/>
  <c r="I148" i="19"/>
  <c r="G148" i="19"/>
  <c r="E148" i="19"/>
  <c r="AG147" i="19"/>
  <c r="AF147" i="19"/>
  <c r="AE147" i="19"/>
  <c r="I147" i="19"/>
  <c r="G147" i="19"/>
  <c r="E147" i="19"/>
  <c r="AG146" i="19"/>
  <c r="AF146" i="19"/>
  <c r="AE146" i="19"/>
  <c r="I146" i="19"/>
  <c r="G146" i="19"/>
  <c r="E146" i="19"/>
  <c r="AG145" i="19"/>
  <c r="AF145" i="19"/>
  <c r="AE145" i="19"/>
  <c r="I145" i="19"/>
  <c r="G145" i="19"/>
  <c r="E145" i="19"/>
  <c r="AG144" i="19"/>
  <c r="AF144" i="19"/>
  <c r="AE144" i="19"/>
  <c r="I144" i="19"/>
  <c r="G144" i="19"/>
  <c r="E144" i="19"/>
  <c r="AG24" i="19"/>
  <c r="AF24" i="19"/>
  <c r="AE24" i="19"/>
  <c r="AC24" i="19"/>
  <c r="I24" i="19"/>
  <c r="G24" i="19"/>
  <c r="E24" i="19"/>
  <c r="AG23" i="19"/>
  <c r="AF23" i="19"/>
  <c r="AE23" i="19"/>
  <c r="AC23" i="19"/>
  <c r="I23" i="19"/>
  <c r="G23" i="19"/>
  <c r="E23" i="19"/>
  <c r="AG22" i="19"/>
  <c r="AF22" i="19"/>
  <c r="AE22" i="19"/>
  <c r="I22" i="19"/>
  <c r="G22" i="19"/>
  <c r="E22" i="19"/>
  <c r="AG21" i="19"/>
  <c r="AF21" i="19"/>
  <c r="AE21" i="19"/>
  <c r="I21" i="19"/>
  <c r="G21" i="19"/>
  <c r="E21" i="19"/>
  <c r="AG20" i="19"/>
  <c r="AF20" i="19"/>
  <c r="AE20" i="19"/>
  <c r="AC20" i="19"/>
  <c r="I20" i="19"/>
  <c r="G20" i="19"/>
  <c r="E20" i="19"/>
  <c r="AG19" i="19"/>
  <c r="AF19" i="19"/>
  <c r="AE19" i="19"/>
  <c r="AC19" i="19"/>
  <c r="I19" i="19"/>
  <c r="G19" i="19"/>
  <c r="E19" i="19"/>
  <c r="AG18" i="19"/>
  <c r="AF18" i="19"/>
  <c r="AE18" i="19"/>
  <c r="AC18" i="19"/>
  <c r="I18" i="19"/>
  <c r="G18" i="19"/>
  <c r="E18" i="19"/>
  <c r="AG17" i="19"/>
  <c r="AF17" i="19"/>
  <c r="AE17" i="19"/>
  <c r="AC17" i="19"/>
  <c r="I17" i="19"/>
  <c r="G17" i="19"/>
  <c r="E17" i="19"/>
  <c r="AG16" i="19"/>
  <c r="AF16" i="19"/>
  <c r="AE16" i="19"/>
  <c r="AC16" i="19"/>
  <c r="I16" i="19"/>
  <c r="G16" i="19"/>
  <c r="E16" i="19"/>
  <c r="AG15" i="19"/>
  <c r="AF15" i="19"/>
  <c r="AE15" i="19"/>
  <c r="AC15" i="19"/>
  <c r="I15" i="19"/>
  <c r="G15" i="19"/>
  <c r="E15" i="19"/>
  <c r="AG14" i="19"/>
  <c r="AF14" i="19"/>
  <c r="AE14" i="19"/>
  <c r="AC14" i="19"/>
  <c r="I14" i="19"/>
  <c r="G14" i="19"/>
  <c r="E14" i="19"/>
  <c r="AG13" i="19"/>
  <c r="AF13" i="19"/>
  <c r="AE13" i="19"/>
  <c r="I13" i="19"/>
  <c r="G13" i="19"/>
  <c r="E13" i="19"/>
  <c r="AG12" i="19"/>
  <c r="AF12" i="19"/>
  <c r="AE12" i="19"/>
  <c r="I12" i="19"/>
  <c r="G12" i="19"/>
  <c r="E12" i="19"/>
  <c r="AG11" i="19"/>
  <c r="AF11" i="19"/>
  <c r="AE11" i="19"/>
  <c r="AC11" i="19"/>
  <c r="I11" i="19"/>
  <c r="G11" i="19"/>
  <c r="E11" i="19"/>
  <c r="AG10" i="19"/>
  <c r="AF10" i="19"/>
  <c r="AE10" i="19"/>
  <c r="AC10" i="19"/>
  <c r="I10" i="19"/>
  <c r="G10" i="19"/>
  <c r="E10" i="19"/>
  <c r="AG9" i="19"/>
  <c r="AF9" i="19"/>
  <c r="AE9" i="19"/>
  <c r="AC9" i="19"/>
  <c r="I9" i="19"/>
  <c r="G9" i="19"/>
  <c r="E9" i="19"/>
  <c r="AG8" i="19"/>
  <c r="AF8" i="19"/>
  <c r="AE8" i="19"/>
  <c r="AC8" i="19"/>
  <c r="I8" i="19"/>
  <c r="G8" i="19"/>
  <c r="E8" i="19"/>
  <c r="AG7" i="19"/>
  <c r="AF7" i="19"/>
  <c r="AE7" i="19"/>
  <c r="AC7" i="19"/>
  <c r="I7" i="19"/>
  <c r="G7" i="19"/>
  <c r="E7" i="19"/>
  <c r="AG110" i="19"/>
  <c r="AF110" i="19"/>
  <c r="AE110" i="19"/>
  <c r="I110" i="19"/>
  <c r="G110" i="19"/>
  <c r="E110" i="19"/>
  <c r="AG109" i="19"/>
  <c r="AF109" i="19"/>
  <c r="AE109" i="19"/>
  <c r="I109" i="19"/>
  <c r="G109" i="19"/>
  <c r="E109" i="19"/>
  <c r="AG108" i="19"/>
  <c r="AF108" i="19"/>
  <c r="AE108" i="19"/>
  <c r="I108" i="19"/>
  <c r="G108" i="19"/>
  <c r="E108" i="19"/>
  <c r="AG107" i="19"/>
  <c r="AF107" i="19"/>
  <c r="AE107" i="19"/>
  <c r="I107" i="19"/>
  <c r="G107" i="19"/>
  <c r="E107" i="19"/>
  <c r="AG106" i="19"/>
  <c r="AF106" i="19"/>
  <c r="AE106" i="19"/>
  <c r="I106" i="19"/>
  <c r="G106" i="19"/>
  <c r="E106" i="19"/>
  <c r="AG105" i="19"/>
  <c r="AF105" i="19"/>
  <c r="AE105" i="19"/>
  <c r="I105" i="19"/>
  <c r="G105" i="19"/>
  <c r="E105" i="19"/>
  <c r="AG104" i="19"/>
  <c r="AF104" i="19"/>
  <c r="AE104" i="19"/>
  <c r="I104" i="19"/>
  <c r="G104" i="19"/>
  <c r="E104" i="19"/>
  <c r="AG103" i="19"/>
  <c r="AF103" i="19"/>
  <c r="AE103" i="19"/>
  <c r="I103" i="19"/>
  <c r="G103" i="19"/>
  <c r="E103" i="19"/>
  <c r="AG102" i="19"/>
  <c r="AF102" i="19"/>
  <c r="AE102" i="19"/>
  <c r="I102" i="19"/>
  <c r="G102" i="19"/>
  <c r="E102" i="19"/>
  <c r="AG238" i="19"/>
  <c r="AF238" i="19"/>
  <c r="AE238" i="19"/>
  <c r="I238" i="19"/>
  <c r="G238" i="19"/>
  <c r="E238" i="19"/>
  <c r="AG237" i="19"/>
  <c r="AF237" i="19"/>
  <c r="AE237" i="19"/>
  <c r="I237" i="19"/>
  <c r="G237" i="19"/>
  <c r="E237" i="19"/>
  <c r="AG236" i="19"/>
  <c r="AF236" i="19"/>
  <c r="AE236" i="19"/>
  <c r="I236" i="19"/>
  <c r="G236" i="19"/>
  <c r="E236" i="19"/>
  <c r="AG235" i="19"/>
  <c r="AF235" i="19"/>
  <c r="AE235" i="19"/>
  <c r="I235" i="19"/>
  <c r="G235" i="19"/>
  <c r="E235" i="19"/>
  <c r="AG234" i="19"/>
  <c r="AF234" i="19"/>
  <c r="AE234" i="19"/>
  <c r="I234" i="19"/>
  <c r="G234" i="19"/>
  <c r="E234" i="19"/>
  <c r="AG233" i="19"/>
  <c r="AF233" i="19"/>
  <c r="AE233" i="19"/>
  <c r="I233" i="19"/>
  <c r="G233" i="19"/>
  <c r="E233" i="19"/>
  <c r="AG232" i="19"/>
  <c r="AF232" i="19"/>
  <c r="AE232" i="19"/>
  <c r="I232" i="19"/>
  <c r="G232" i="19"/>
  <c r="E232" i="19"/>
  <c r="AG231" i="19"/>
  <c r="AF231" i="19"/>
  <c r="AE231" i="19"/>
  <c r="I231" i="19"/>
  <c r="G231" i="19"/>
  <c r="E231" i="19"/>
  <c r="AG230" i="19"/>
  <c r="AF230" i="19"/>
  <c r="AE230" i="19"/>
  <c r="I230" i="19"/>
  <c r="G230" i="19"/>
  <c r="E230" i="19"/>
  <c r="AG229" i="19"/>
  <c r="AF229" i="19"/>
  <c r="AE229" i="19"/>
  <c r="I229" i="19"/>
  <c r="G229" i="19"/>
  <c r="E229" i="19"/>
  <c r="AG228" i="19"/>
  <c r="AF228" i="19"/>
  <c r="AE228" i="19"/>
  <c r="I228" i="19"/>
  <c r="G228" i="19"/>
  <c r="E228" i="19"/>
  <c r="AG227" i="19"/>
  <c r="AF227" i="19"/>
  <c r="AE227" i="19"/>
  <c r="I227" i="19"/>
  <c r="G227" i="19"/>
  <c r="E227" i="19"/>
  <c r="AG514" i="19"/>
  <c r="AF514" i="19"/>
  <c r="AE514" i="19"/>
  <c r="I514" i="19"/>
  <c r="G514" i="19"/>
  <c r="E514" i="19"/>
  <c r="AG513" i="19"/>
  <c r="AF513" i="19"/>
  <c r="AE513" i="19"/>
  <c r="I513" i="19"/>
  <c r="G513" i="19"/>
  <c r="E513" i="19"/>
  <c r="AG512" i="19"/>
  <c r="AF512" i="19"/>
  <c r="AE512" i="19"/>
  <c r="I512" i="19"/>
  <c r="G512" i="19"/>
  <c r="E512" i="19"/>
  <c r="AG511" i="19"/>
  <c r="AF511" i="19"/>
  <c r="AE511" i="19"/>
  <c r="I511" i="19"/>
  <c r="G511" i="19"/>
  <c r="E511" i="19"/>
  <c r="AG510" i="19"/>
  <c r="AF510" i="19"/>
  <c r="AE510" i="19"/>
  <c r="I510" i="19"/>
  <c r="G510" i="19"/>
  <c r="E510" i="19"/>
  <c r="AG509" i="19"/>
  <c r="AF509" i="19"/>
  <c r="AE509" i="19"/>
  <c r="I509" i="19"/>
  <c r="G509" i="19"/>
  <c r="E509" i="19"/>
  <c r="AG508" i="19"/>
  <c r="AF508" i="19"/>
  <c r="AE508" i="19"/>
  <c r="I508" i="19"/>
  <c r="G508" i="19"/>
  <c r="E508" i="19"/>
  <c r="AG507" i="19"/>
  <c r="AF507" i="19"/>
  <c r="AE507" i="19"/>
  <c r="I507" i="19"/>
  <c r="G507" i="19"/>
  <c r="E507" i="19"/>
  <c r="AG506" i="19"/>
  <c r="AF506" i="19"/>
  <c r="AE506" i="19"/>
  <c r="I506" i="19"/>
  <c r="G506" i="19"/>
  <c r="E506" i="19"/>
  <c r="AG505" i="19"/>
  <c r="AF505" i="19"/>
  <c r="AE505" i="19"/>
  <c r="I505" i="19"/>
  <c r="G505" i="19"/>
  <c r="E505" i="19"/>
  <c r="AG538" i="19"/>
  <c r="AF538" i="19"/>
  <c r="AE538" i="19"/>
  <c r="I538" i="19"/>
  <c r="G538" i="19"/>
  <c r="E538" i="19"/>
  <c r="AG537" i="19"/>
  <c r="AF537" i="19"/>
  <c r="AE537" i="19"/>
  <c r="I537" i="19"/>
  <c r="G537" i="19"/>
  <c r="E537" i="19"/>
  <c r="AG536" i="19"/>
  <c r="AF536" i="19"/>
  <c r="AE536" i="19"/>
  <c r="I536" i="19"/>
  <c r="G536" i="19"/>
  <c r="E536" i="19"/>
  <c r="AG535" i="19"/>
  <c r="AF535" i="19"/>
  <c r="AE535" i="19"/>
  <c r="I535" i="19"/>
  <c r="G535" i="19"/>
  <c r="E535" i="19"/>
  <c r="AG534" i="19"/>
  <c r="AF534" i="19"/>
  <c r="AE534" i="19"/>
  <c r="I534" i="19"/>
  <c r="G534" i="19"/>
  <c r="E534" i="19"/>
  <c r="AG293" i="19"/>
  <c r="AF293" i="19"/>
  <c r="AE293" i="19"/>
  <c r="I293" i="19"/>
  <c r="G293" i="19"/>
  <c r="E293" i="19"/>
  <c r="AG292" i="19"/>
  <c r="AF292" i="19"/>
  <c r="AE292" i="19"/>
  <c r="I292" i="19"/>
  <c r="G292" i="19"/>
  <c r="E292" i="19"/>
  <c r="AG291" i="19"/>
  <c r="AF291" i="19"/>
  <c r="AE291" i="19"/>
  <c r="I291" i="19"/>
  <c r="G291" i="19"/>
  <c r="E291" i="19"/>
  <c r="AG290" i="19"/>
  <c r="AF290" i="19"/>
  <c r="AE290" i="19"/>
  <c r="I290" i="19"/>
  <c r="G290" i="19"/>
  <c r="E290" i="19"/>
  <c r="AG289" i="19"/>
  <c r="AF289" i="19"/>
  <c r="AE289" i="19"/>
  <c r="I289" i="19"/>
  <c r="G289" i="19"/>
  <c r="E289" i="19"/>
  <c r="AG288" i="19"/>
  <c r="AF288" i="19"/>
  <c r="AE288" i="19"/>
  <c r="I288" i="19"/>
  <c r="G288" i="19"/>
  <c r="E288" i="19"/>
  <c r="AG287" i="19"/>
  <c r="AF287" i="19"/>
  <c r="AE287" i="19"/>
  <c r="I287" i="19"/>
  <c r="G287" i="19"/>
  <c r="E287" i="19"/>
  <c r="AG259" i="19"/>
  <c r="AF259" i="19"/>
  <c r="AE259" i="19"/>
  <c r="I259" i="19"/>
  <c r="G259" i="19"/>
  <c r="E259" i="19"/>
  <c r="AG258" i="19"/>
  <c r="AF258" i="19"/>
  <c r="AE258" i="19"/>
  <c r="I258" i="19"/>
  <c r="G258" i="19"/>
  <c r="E258" i="19"/>
  <c r="AG257" i="19"/>
  <c r="AF257" i="19"/>
  <c r="AE257" i="19"/>
  <c r="I257" i="19"/>
  <c r="G257" i="19"/>
  <c r="E257" i="19"/>
  <c r="AG256" i="19"/>
  <c r="AF256" i="19"/>
  <c r="AE256" i="19"/>
  <c r="I256" i="19"/>
  <c r="G256" i="19"/>
  <c r="E256" i="19"/>
  <c r="AG255" i="19"/>
  <c r="AF255" i="19"/>
  <c r="AE255" i="19"/>
  <c r="I255" i="19"/>
  <c r="G255" i="19"/>
  <c r="E255" i="19"/>
  <c r="AG254" i="19"/>
  <c r="AF254" i="19"/>
  <c r="AE254" i="19"/>
  <c r="I254" i="19"/>
  <c r="G254" i="19"/>
  <c r="E254" i="19"/>
  <c r="AG253" i="19"/>
  <c r="AF253" i="19"/>
  <c r="AE253" i="19"/>
  <c r="I253" i="19"/>
  <c r="G253" i="19"/>
  <c r="E253" i="19"/>
  <c r="AG252" i="19"/>
  <c r="AF252" i="19"/>
  <c r="AE252" i="19"/>
  <c r="I252" i="19"/>
  <c r="G252" i="19"/>
  <c r="E252" i="19"/>
  <c r="AG251" i="19"/>
  <c r="AF251" i="19"/>
  <c r="AE251" i="19"/>
  <c r="I251" i="19"/>
  <c r="G251" i="19"/>
  <c r="E251" i="19"/>
  <c r="AG269" i="19"/>
  <c r="AF269" i="19"/>
  <c r="AE269" i="19"/>
  <c r="I269" i="19"/>
  <c r="G269" i="19"/>
  <c r="E269" i="19"/>
  <c r="AG268" i="19"/>
  <c r="AF268" i="19"/>
  <c r="AE268" i="19"/>
  <c r="I268" i="19"/>
  <c r="G268" i="19"/>
  <c r="E268" i="19"/>
  <c r="AG267" i="19"/>
  <c r="AF267" i="19"/>
  <c r="AE267" i="19"/>
  <c r="I267" i="19"/>
  <c r="G267" i="19"/>
  <c r="E267" i="19"/>
  <c r="AG266" i="19"/>
  <c r="AF266" i="19"/>
  <c r="AE266" i="19"/>
  <c r="I266" i="19"/>
  <c r="G266" i="19"/>
  <c r="E266" i="19"/>
  <c r="AG265" i="19"/>
  <c r="AF265" i="19"/>
  <c r="AE265" i="19"/>
  <c r="I265" i="19"/>
  <c r="G265" i="19"/>
  <c r="E265" i="19"/>
  <c r="AG264" i="19"/>
  <c r="AF264" i="19"/>
  <c r="AE264" i="19"/>
  <c r="I264" i="19"/>
  <c r="G264" i="19"/>
  <c r="E264" i="19"/>
  <c r="AG263" i="19"/>
  <c r="AF263" i="19"/>
  <c r="AE263" i="19"/>
  <c r="I263" i="19"/>
  <c r="G263" i="19"/>
  <c r="E263" i="19"/>
  <c r="AG262" i="19"/>
  <c r="AF262" i="19"/>
  <c r="AE262" i="19"/>
  <c r="I262" i="19"/>
  <c r="G262" i="19"/>
  <c r="E262" i="19"/>
  <c r="AG261" i="19"/>
  <c r="AF261" i="19"/>
  <c r="AE261" i="19"/>
  <c r="I261" i="19"/>
  <c r="G261" i="19"/>
  <c r="E261" i="19"/>
  <c r="AG260" i="19"/>
  <c r="AF260" i="19"/>
  <c r="AE260" i="19"/>
  <c r="I260" i="19"/>
  <c r="G260" i="19"/>
  <c r="E260" i="19"/>
  <c r="AG547" i="19"/>
  <c r="AF547" i="19"/>
  <c r="AE547" i="19"/>
  <c r="I547" i="19"/>
  <c r="G547" i="19"/>
  <c r="E547" i="19"/>
  <c r="AG546" i="19"/>
  <c r="AF546" i="19"/>
  <c r="AE546" i="19"/>
  <c r="I546" i="19"/>
  <c r="G546" i="19"/>
  <c r="E546" i="19"/>
  <c r="AG524" i="19"/>
  <c r="AF524" i="19"/>
  <c r="AE524" i="19"/>
  <c r="I524" i="19"/>
  <c r="G524" i="19"/>
  <c r="E524" i="19"/>
  <c r="AG523" i="19"/>
  <c r="AF523" i="19"/>
  <c r="AE523" i="19"/>
  <c r="I523" i="19"/>
  <c r="G523" i="19"/>
  <c r="E523" i="19"/>
  <c r="AG439" i="19"/>
  <c r="AF439" i="19"/>
  <c r="AE439" i="19"/>
  <c r="I439" i="19"/>
  <c r="G439" i="19"/>
  <c r="E439" i="19"/>
  <c r="AG438" i="19"/>
  <c r="AF438" i="19"/>
  <c r="AE438" i="19"/>
  <c r="I438" i="19"/>
  <c r="G438" i="19"/>
  <c r="E438" i="19"/>
  <c r="AG437" i="19"/>
  <c r="AF437" i="19"/>
  <c r="AE437" i="19"/>
  <c r="I437" i="19"/>
  <c r="G437" i="19"/>
  <c r="E437" i="19"/>
  <c r="AG436" i="19"/>
  <c r="AF436" i="19"/>
  <c r="AE436" i="19"/>
  <c r="I436" i="19"/>
  <c r="G436" i="19"/>
  <c r="E436" i="19"/>
  <c r="AG435" i="19"/>
  <c r="AF435" i="19"/>
  <c r="AE435" i="19"/>
  <c r="I435" i="19"/>
  <c r="G435" i="19"/>
  <c r="E435" i="19"/>
  <c r="AG434" i="19"/>
  <c r="AF434" i="19"/>
  <c r="AE434" i="19"/>
  <c r="I434" i="19"/>
  <c r="G434" i="19"/>
  <c r="E434" i="19"/>
  <c r="AG433" i="19"/>
  <c r="AF433" i="19"/>
  <c r="AE433" i="19"/>
  <c r="I433" i="19"/>
  <c r="G433" i="19"/>
  <c r="E433" i="19"/>
  <c r="AG432" i="19"/>
  <c r="AF432" i="19"/>
  <c r="AE432" i="19"/>
  <c r="I432" i="19"/>
  <c r="G432" i="19"/>
  <c r="E432" i="19"/>
  <c r="AG431" i="19"/>
  <c r="AF431" i="19"/>
  <c r="AE431" i="19"/>
  <c r="I431" i="19"/>
  <c r="G431" i="19"/>
  <c r="E431" i="19"/>
  <c r="AG381" i="19"/>
  <c r="AF381" i="19"/>
  <c r="AE381" i="19"/>
  <c r="I381" i="19"/>
  <c r="G381" i="19"/>
  <c r="E381" i="19"/>
  <c r="AG380" i="19"/>
  <c r="AF380" i="19"/>
  <c r="AE380" i="19"/>
  <c r="I380" i="19"/>
  <c r="G380" i="19"/>
  <c r="E380" i="19"/>
  <c r="AG379" i="19"/>
  <c r="AF379" i="19"/>
  <c r="AE379" i="19"/>
  <c r="I379" i="19"/>
  <c r="G379" i="19"/>
  <c r="E379" i="19"/>
  <c r="AG378" i="19"/>
  <c r="AF378" i="19"/>
  <c r="AE378" i="19"/>
  <c r="I378" i="19"/>
  <c r="G378" i="19"/>
  <c r="E378" i="19"/>
  <c r="AG377" i="19"/>
  <c r="AF377" i="19"/>
  <c r="AE377" i="19"/>
  <c r="I377" i="19"/>
  <c r="G377" i="19"/>
  <c r="E377" i="19"/>
  <c r="AG376" i="19"/>
  <c r="AF376" i="19"/>
  <c r="AE376" i="19"/>
  <c r="I376" i="19"/>
  <c r="G376" i="19"/>
  <c r="E376" i="19"/>
  <c r="AG375" i="19"/>
  <c r="AF375" i="19"/>
  <c r="AE375" i="19"/>
  <c r="I375" i="19"/>
  <c r="G375" i="19"/>
  <c r="E375" i="19"/>
  <c r="AG374" i="19"/>
  <c r="AF374" i="19"/>
  <c r="AE374" i="19"/>
  <c r="I374" i="19"/>
  <c r="G374" i="19"/>
  <c r="E374" i="19"/>
  <c r="AG373" i="19"/>
  <c r="AF373" i="19"/>
  <c r="AE373" i="19"/>
  <c r="I373" i="19"/>
  <c r="G373" i="19"/>
  <c r="E373" i="19"/>
  <c r="AG372" i="19"/>
  <c r="AF372" i="19"/>
  <c r="AE372" i="19"/>
  <c r="I372" i="19"/>
  <c r="G372" i="19"/>
  <c r="E372" i="19"/>
  <c r="AG371" i="19"/>
  <c r="AF371" i="19"/>
  <c r="AE371" i="19"/>
  <c r="I371" i="19"/>
  <c r="G371" i="19"/>
  <c r="E371" i="19"/>
  <c r="AG430" i="19"/>
  <c r="AF430" i="19"/>
  <c r="AE430" i="19"/>
  <c r="I430" i="19"/>
  <c r="G430" i="19"/>
  <c r="E430" i="19"/>
  <c r="AG429" i="19"/>
  <c r="AF429" i="19"/>
  <c r="AE429" i="19"/>
  <c r="I429" i="19"/>
  <c r="G429" i="19"/>
  <c r="E429" i="19"/>
  <c r="AG428" i="19"/>
  <c r="AF428" i="19"/>
  <c r="AE428" i="19"/>
  <c r="I428" i="19"/>
  <c r="G428" i="19"/>
  <c r="E428" i="19"/>
  <c r="AG427" i="19"/>
  <c r="AF427" i="19"/>
  <c r="AE427" i="19"/>
  <c r="I427" i="19"/>
  <c r="G427" i="19"/>
  <c r="E427" i="19"/>
  <c r="AG426" i="19"/>
  <c r="AF426" i="19"/>
  <c r="AE426" i="19"/>
  <c r="I426" i="19"/>
  <c r="G426" i="19"/>
  <c r="E426" i="19"/>
  <c r="AG425" i="19"/>
  <c r="AF425" i="19"/>
  <c r="AE425" i="19"/>
  <c r="I425" i="19"/>
  <c r="G425" i="19"/>
  <c r="E425" i="19"/>
  <c r="AG424" i="19"/>
  <c r="AF424" i="19"/>
  <c r="AE424" i="19"/>
  <c r="I424" i="19"/>
  <c r="G424" i="19"/>
  <c r="E424" i="19"/>
  <c r="AG423" i="19"/>
  <c r="AF423" i="19"/>
  <c r="AE423" i="19"/>
  <c r="I423" i="19"/>
  <c r="G423" i="19"/>
  <c r="E423" i="19"/>
  <c r="AG422" i="19"/>
  <c r="AF422" i="19"/>
  <c r="AE422" i="19"/>
  <c r="I422" i="19"/>
  <c r="G422" i="19"/>
  <c r="E422" i="19"/>
  <c r="AG421" i="19"/>
  <c r="AF421" i="19"/>
  <c r="AE421" i="19"/>
  <c r="I421" i="19"/>
  <c r="G421" i="19"/>
  <c r="E421" i="19"/>
  <c r="AG420" i="19"/>
  <c r="AF420" i="19"/>
  <c r="AE420" i="19"/>
  <c r="I420" i="19"/>
  <c r="G420" i="19"/>
  <c r="E420" i="19"/>
  <c r="AG419" i="19"/>
  <c r="AF419" i="19"/>
  <c r="AE419" i="19"/>
  <c r="I419" i="19"/>
  <c r="G419" i="19"/>
  <c r="E419" i="19"/>
  <c r="AG418" i="19"/>
  <c r="AF418" i="19"/>
  <c r="AE418" i="19"/>
  <c r="I418" i="19"/>
  <c r="G418" i="19"/>
  <c r="E418" i="19"/>
  <c r="AG417" i="19"/>
  <c r="AF417" i="19"/>
  <c r="AE417" i="19"/>
  <c r="I417" i="19"/>
  <c r="G417" i="19"/>
  <c r="E417" i="19"/>
  <c r="AG416" i="19"/>
  <c r="AF416" i="19"/>
  <c r="AE416" i="19"/>
  <c r="I416" i="19"/>
  <c r="G416" i="19"/>
  <c r="E416" i="19"/>
  <c r="AG415" i="19"/>
  <c r="AF415" i="19"/>
  <c r="AE415" i="19"/>
  <c r="I415" i="19"/>
  <c r="G415" i="19"/>
  <c r="E415" i="19"/>
  <c r="AG414" i="19"/>
  <c r="AF414" i="19"/>
  <c r="AE414" i="19"/>
  <c r="I414" i="19"/>
  <c r="G414" i="19"/>
  <c r="E414" i="19"/>
  <c r="AG413" i="19"/>
  <c r="AF413" i="19"/>
  <c r="AE413" i="19"/>
  <c r="I413" i="19"/>
  <c r="G413" i="19"/>
  <c r="E413" i="19"/>
  <c r="AG412" i="19"/>
  <c r="AF412" i="19"/>
  <c r="AE412" i="19"/>
  <c r="I412" i="19"/>
  <c r="G412" i="19"/>
  <c r="E412" i="19"/>
  <c r="AG411" i="19"/>
  <c r="AF411" i="19"/>
  <c r="AE411" i="19"/>
  <c r="I411" i="19"/>
  <c r="G411" i="19"/>
  <c r="E411" i="19"/>
  <c r="AG410" i="19"/>
  <c r="AF410" i="19"/>
  <c r="AE410" i="19"/>
  <c r="I410" i="19"/>
  <c r="G410" i="19"/>
  <c r="E410" i="19"/>
  <c r="AG409" i="19"/>
  <c r="AF409" i="19"/>
  <c r="AE409" i="19"/>
  <c r="I409" i="19"/>
  <c r="G409" i="19"/>
  <c r="E409" i="19"/>
  <c r="AG408" i="19"/>
  <c r="AF408" i="19"/>
  <c r="AE408" i="19"/>
  <c r="I408" i="19"/>
  <c r="G408" i="19"/>
  <c r="E408" i="19"/>
  <c r="AG407" i="19"/>
  <c r="AF407" i="19"/>
  <c r="AE407" i="19"/>
  <c r="I407" i="19"/>
  <c r="G407" i="19"/>
  <c r="E407" i="19"/>
  <c r="AG406" i="19"/>
  <c r="AF406" i="19"/>
  <c r="AE406" i="19"/>
  <c r="I406" i="19"/>
  <c r="G406" i="19"/>
  <c r="E406" i="19"/>
  <c r="AG405" i="19"/>
  <c r="AF405" i="19"/>
  <c r="AE405" i="19"/>
  <c r="I405" i="19"/>
  <c r="G405" i="19"/>
  <c r="E405" i="19"/>
  <c r="AG404" i="19"/>
  <c r="AF404" i="19"/>
  <c r="AE404" i="19"/>
  <c r="I404" i="19"/>
  <c r="G404" i="19"/>
  <c r="E404" i="19"/>
  <c r="AG403" i="19"/>
  <c r="AF403" i="19"/>
  <c r="AE403" i="19"/>
  <c r="I403" i="19"/>
  <c r="G403" i="19"/>
  <c r="E403" i="19"/>
  <c r="AG402" i="19"/>
  <c r="AF402" i="19"/>
  <c r="AE402" i="19"/>
  <c r="I402" i="19"/>
  <c r="G402" i="19"/>
  <c r="E402" i="19"/>
  <c r="AG370" i="19"/>
  <c r="AF370" i="19"/>
  <c r="AE370" i="19"/>
  <c r="I370" i="19"/>
  <c r="G370" i="19"/>
  <c r="E370" i="19"/>
  <c r="AG369" i="19"/>
  <c r="AF369" i="19"/>
  <c r="AE369" i="19"/>
  <c r="I369" i="19"/>
  <c r="G369" i="19"/>
  <c r="E369" i="19"/>
  <c r="AG368" i="19"/>
  <c r="AF368" i="19"/>
  <c r="AE368" i="19"/>
  <c r="I368" i="19"/>
  <c r="G368" i="19"/>
  <c r="E368" i="19"/>
  <c r="AG367" i="19"/>
  <c r="AF367" i="19"/>
  <c r="AE367" i="19"/>
  <c r="I367" i="19"/>
  <c r="G367" i="19"/>
  <c r="E367" i="19"/>
  <c r="AG366" i="19"/>
  <c r="AF366" i="19"/>
  <c r="AE366" i="19"/>
  <c r="I366" i="19"/>
  <c r="G366" i="19"/>
  <c r="E366" i="19"/>
  <c r="AG365" i="19"/>
  <c r="AF365" i="19"/>
  <c r="AE365" i="19"/>
  <c r="I365" i="19"/>
  <c r="G365" i="19"/>
  <c r="E365" i="19"/>
  <c r="AG364" i="19"/>
  <c r="AF364" i="19"/>
  <c r="AE364" i="19"/>
  <c r="I364" i="19"/>
  <c r="G364" i="19"/>
  <c r="E364" i="19"/>
  <c r="AG363" i="19"/>
  <c r="AF363" i="19"/>
  <c r="AE363" i="19"/>
  <c r="I363" i="19"/>
  <c r="G363" i="19"/>
  <c r="E363" i="19"/>
  <c r="AG362" i="19"/>
  <c r="AF362" i="19"/>
  <c r="AE362" i="19"/>
  <c r="I362" i="19"/>
  <c r="G362" i="19"/>
  <c r="E362" i="19"/>
  <c r="AG339" i="19"/>
  <c r="AF339" i="19"/>
  <c r="AE339" i="19"/>
  <c r="I339" i="19"/>
  <c r="G339" i="19"/>
  <c r="E339" i="19"/>
  <c r="AG338" i="19"/>
  <c r="AF338" i="19"/>
  <c r="AE338" i="19"/>
  <c r="I338" i="19"/>
  <c r="G338" i="19"/>
  <c r="E338" i="19"/>
  <c r="AG337" i="19"/>
  <c r="AF337" i="19"/>
  <c r="AE337" i="19"/>
  <c r="I337" i="19"/>
  <c r="G337" i="19"/>
  <c r="E337" i="19"/>
  <c r="AG336" i="19"/>
  <c r="AF336" i="19"/>
  <c r="AE336" i="19"/>
  <c r="I336" i="19"/>
  <c r="G336" i="19"/>
  <c r="E336" i="19"/>
  <c r="AG335" i="19"/>
  <c r="AF335" i="19"/>
  <c r="AE335" i="19"/>
  <c r="I335" i="19"/>
  <c r="G335" i="19"/>
  <c r="E335" i="19"/>
  <c r="AG360" i="19"/>
  <c r="AF360" i="19"/>
  <c r="AE360" i="19"/>
  <c r="I360" i="19"/>
  <c r="G360" i="19"/>
  <c r="E360" i="19"/>
  <c r="AG359" i="19"/>
  <c r="AF359" i="19"/>
  <c r="AE359" i="19"/>
  <c r="I359" i="19"/>
  <c r="G359" i="19"/>
  <c r="E359" i="19"/>
  <c r="AG358" i="19"/>
  <c r="AF358" i="19"/>
  <c r="AE358" i="19"/>
  <c r="I358" i="19"/>
  <c r="G358" i="19"/>
  <c r="E358" i="19"/>
  <c r="AG357" i="19"/>
  <c r="AF357" i="19"/>
  <c r="AE357" i="19"/>
  <c r="I357" i="19"/>
  <c r="G357" i="19"/>
  <c r="E357" i="19"/>
  <c r="AG356" i="19"/>
  <c r="AF356" i="19"/>
  <c r="AE356" i="19"/>
  <c r="I356" i="19"/>
  <c r="G356" i="19"/>
  <c r="E356" i="19"/>
  <c r="AG355" i="19"/>
  <c r="AF355" i="19"/>
  <c r="AE355" i="19"/>
  <c r="I355" i="19"/>
  <c r="G355" i="19"/>
  <c r="E355" i="19"/>
  <c r="AG354" i="19"/>
  <c r="AF354" i="19"/>
  <c r="AE354" i="19"/>
  <c r="I354" i="19"/>
  <c r="G354" i="19"/>
  <c r="E354" i="19"/>
  <c r="AG353" i="19"/>
  <c r="AF353" i="19"/>
  <c r="AE353" i="19"/>
  <c r="I353" i="19"/>
  <c r="G353" i="19"/>
  <c r="E353" i="19"/>
  <c r="AG352" i="19"/>
  <c r="AF352" i="19"/>
  <c r="AE352" i="19"/>
  <c r="I352" i="19"/>
  <c r="G352" i="19"/>
  <c r="E352" i="19"/>
  <c r="AG351" i="19"/>
  <c r="AF351" i="19"/>
  <c r="AE351" i="19"/>
  <c r="I351" i="19"/>
  <c r="G351" i="19"/>
  <c r="E351" i="19"/>
  <c r="AG350" i="19"/>
  <c r="AF350" i="19"/>
  <c r="AE350" i="19"/>
  <c r="I350" i="19"/>
  <c r="G350" i="19"/>
  <c r="E350" i="19"/>
  <c r="AG349" i="19"/>
  <c r="AF349" i="19"/>
  <c r="AE349" i="19"/>
  <c r="I349" i="19"/>
  <c r="G349" i="19"/>
  <c r="E349" i="19"/>
  <c r="AG348" i="19"/>
  <c r="AF348" i="19"/>
  <c r="AE348" i="19"/>
  <c r="I348" i="19"/>
  <c r="G348" i="19"/>
  <c r="E348" i="19"/>
  <c r="AG347" i="19"/>
  <c r="AF347" i="19"/>
  <c r="AE347" i="19"/>
  <c r="I347" i="19"/>
  <c r="G347" i="19"/>
  <c r="E347" i="19"/>
  <c r="AG346" i="19"/>
  <c r="AF346" i="19"/>
  <c r="AE346" i="19"/>
  <c r="I346" i="19"/>
  <c r="G346" i="19"/>
  <c r="E346" i="19"/>
  <c r="AG345" i="19"/>
  <c r="AF345" i="19"/>
  <c r="AE345" i="19"/>
  <c r="I345" i="19"/>
  <c r="G345" i="19"/>
  <c r="E345" i="19"/>
  <c r="AG344" i="19"/>
  <c r="AF344" i="19"/>
  <c r="AE344" i="19"/>
  <c r="I344" i="19"/>
  <c r="G344" i="19"/>
  <c r="E344" i="19"/>
  <c r="AG343" i="19"/>
  <c r="AF343" i="19"/>
  <c r="AE343" i="19"/>
  <c r="I343" i="19"/>
  <c r="G343" i="19"/>
  <c r="E343" i="19"/>
  <c r="AG342" i="19"/>
  <c r="AF342" i="19"/>
  <c r="AE342" i="19"/>
  <c r="I342" i="19"/>
  <c r="G342" i="19"/>
  <c r="E342" i="19"/>
  <c r="AG341" i="19"/>
  <c r="AF341" i="19"/>
  <c r="AE341" i="19"/>
  <c r="I341" i="19"/>
  <c r="G341" i="19"/>
  <c r="E341" i="19"/>
  <c r="AG340" i="19"/>
  <c r="AF340" i="19"/>
  <c r="AE340" i="19"/>
  <c r="I340" i="19"/>
  <c r="G340" i="19"/>
  <c r="E340" i="19"/>
  <c r="AG49" i="19"/>
  <c r="AF49" i="19"/>
  <c r="AE49" i="19"/>
  <c r="AC49" i="19"/>
  <c r="I49" i="19"/>
  <c r="G49" i="19"/>
  <c r="E49" i="19"/>
  <c r="AG48" i="19"/>
  <c r="AF48" i="19"/>
  <c r="AE48" i="19"/>
  <c r="AC48" i="19"/>
  <c r="I48" i="19"/>
  <c r="G48" i="19"/>
  <c r="E48" i="19"/>
  <c r="AG47" i="19"/>
  <c r="AF47" i="19"/>
  <c r="AE47" i="19"/>
  <c r="AC47" i="19"/>
  <c r="I47" i="19"/>
  <c r="G47" i="19"/>
  <c r="E47" i="19"/>
  <c r="AG46" i="19"/>
  <c r="AF46" i="19"/>
  <c r="AE46" i="19"/>
  <c r="AC46" i="19"/>
  <c r="I46" i="19"/>
  <c r="G46" i="19"/>
  <c r="E46" i="19"/>
  <c r="AG45" i="19"/>
  <c r="AF45" i="19"/>
  <c r="AE45" i="19"/>
  <c r="AC45" i="19"/>
  <c r="I45" i="19"/>
  <c r="G45" i="19"/>
  <c r="E45" i="19"/>
  <c r="AG44" i="19"/>
  <c r="AF44" i="19"/>
  <c r="AE44" i="19"/>
  <c r="AC44" i="19"/>
  <c r="I44" i="19"/>
  <c r="G44" i="19"/>
  <c r="E44" i="19"/>
  <c r="AG43" i="19"/>
  <c r="AF43" i="19"/>
  <c r="AE43" i="19"/>
  <c r="AC43" i="19"/>
  <c r="I43" i="19"/>
  <c r="G43" i="19"/>
  <c r="E43" i="19"/>
  <c r="AG42" i="19"/>
  <c r="AF42" i="19"/>
  <c r="AE42" i="19"/>
  <c r="AC42" i="19"/>
  <c r="I42" i="19"/>
  <c r="G42" i="19"/>
  <c r="E42" i="19"/>
  <c r="AG41" i="19"/>
  <c r="AF41" i="19"/>
  <c r="AE41" i="19"/>
  <c r="AC41" i="19"/>
  <c r="I41" i="19"/>
  <c r="G41" i="19"/>
  <c r="E41" i="19"/>
  <c r="AG40" i="19"/>
  <c r="AF40" i="19"/>
  <c r="AE40" i="19"/>
  <c r="AC40" i="19"/>
  <c r="I40" i="19"/>
  <c r="G40" i="19"/>
  <c r="E40" i="19"/>
  <c r="AG39" i="19"/>
  <c r="AF39" i="19"/>
  <c r="AE39" i="19"/>
  <c r="AC39" i="19"/>
  <c r="I39" i="19"/>
  <c r="G39" i="19"/>
  <c r="E39" i="19"/>
  <c r="AG38" i="19"/>
  <c r="AF38" i="19"/>
  <c r="AE38" i="19"/>
  <c r="AC38" i="19"/>
  <c r="I38" i="19"/>
  <c r="G38" i="19"/>
  <c r="E38" i="19"/>
  <c r="AG37" i="19"/>
  <c r="AF37" i="19"/>
  <c r="AE37" i="19"/>
  <c r="AC37" i="19"/>
  <c r="I37" i="19"/>
  <c r="G37" i="19"/>
  <c r="E37" i="19"/>
  <c r="AG36" i="19"/>
  <c r="AF36" i="19"/>
  <c r="AE36" i="19"/>
  <c r="I36" i="19"/>
  <c r="G36" i="19"/>
  <c r="E36" i="19"/>
  <c r="AG401" i="19"/>
  <c r="AF401" i="19"/>
  <c r="AE401" i="19"/>
  <c r="I401" i="19"/>
  <c r="G401" i="19"/>
  <c r="E401" i="19"/>
  <c r="AG400" i="19"/>
  <c r="AF400" i="19"/>
  <c r="AE400" i="19"/>
  <c r="I400" i="19"/>
  <c r="G400" i="19"/>
  <c r="E400" i="19"/>
  <c r="AG399" i="19"/>
  <c r="AF399" i="19"/>
  <c r="AE399" i="19"/>
  <c r="I399" i="19"/>
  <c r="G399" i="19"/>
  <c r="E399" i="19"/>
  <c r="AG398" i="19"/>
  <c r="AF398" i="19"/>
  <c r="AE398" i="19"/>
  <c r="I398" i="19"/>
  <c r="G398" i="19"/>
  <c r="E398" i="19"/>
  <c r="AG397" i="19"/>
  <c r="AF397" i="19"/>
  <c r="AE397" i="19"/>
  <c r="I397" i="19"/>
  <c r="G397" i="19"/>
  <c r="E397" i="19"/>
  <c r="AG396" i="19"/>
  <c r="AF396" i="19"/>
  <c r="AE396" i="19"/>
  <c r="I396" i="19"/>
  <c r="G396" i="19"/>
  <c r="E396" i="19"/>
  <c r="AG395" i="19"/>
  <c r="AF395" i="19"/>
  <c r="AE395" i="19"/>
  <c r="I395" i="19"/>
  <c r="G395" i="19"/>
  <c r="E395" i="19"/>
  <c r="AG394" i="19"/>
  <c r="AF394" i="19"/>
  <c r="AE394" i="19"/>
  <c r="I394" i="19"/>
  <c r="G394" i="19"/>
  <c r="E394" i="19"/>
  <c r="AG318" i="19"/>
  <c r="AF318" i="19"/>
  <c r="AE318" i="19"/>
  <c r="I318" i="19"/>
  <c r="G318" i="19"/>
  <c r="E318" i="19"/>
  <c r="AG317" i="19"/>
  <c r="AF317" i="19"/>
  <c r="AE317" i="19"/>
  <c r="I317" i="19"/>
  <c r="G317" i="19"/>
  <c r="E317" i="19"/>
  <c r="AG316" i="19"/>
  <c r="AF316" i="19"/>
  <c r="AE316" i="19"/>
  <c r="I316" i="19"/>
  <c r="G316" i="19"/>
  <c r="E316" i="19"/>
  <c r="AG315" i="19"/>
  <c r="AF315" i="19"/>
  <c r="AE315" i="19"/>
  <c r="I315" i="19"/>
  <c r="G315" i="19"/>
  <c r="E315" i="19"/>
  <c r="AG314" i="19"/>
  <c r="AF314" i="19"/>
  <c r="AE314" i="19"/>
  <c r="I314" i="19"/>
  <c r="G314" i="19"/>
  <c r="E314" i="19"/>
  <c r="AG313" i="19"/>
  <c r="AF313" i="19"/>
  <c r="AE313" i="19"/>
  <c r="I313" i="19"/>
  <c r="G313" i="19"/>
  <c r="E313" i="19"/>
  <c r="AG312" i="19"/>
  <c r="AF312" i="19"/>
  <c r="AE312" i="19"/>
  <c r="I312" i="19"/>
  <c r="G312" i="19"/>
  <c r="E312" i="19"/>
  <c r="AG311" i="19"/>
  <c r="AF311" i="19"/>
  <c r="AE311" i="19"/>
  <c r="I311" i="19"/>
  <c r="G311" i="19"/>
  <c r="E311" i="19"/>
  <c r="AG310" i="19"/>
  <c r="AF310" i="19"/>
  <c r="AE310" i="19"/>
  <c r="I310" i="19"/>
  <c r="G310" i="19"/>
  <c r="E310" i="19"/>
  <c r="AG333" i="19"/>
  <c r="AF333" i="19"/>
  <c r="AE333" i="19"/>
  <c r="I333" i="19"/>
  <c r="G333" i="19"/>
  <c r="E333" i="19"/>
  <c r="AG332" i="19"/>
  <c r="AF332" i="19"/>
  <c r="AE332" i="19"/>
  <c r="I332" i="19"/>
  <c r="G332" i="19"/>
  <c r="E332" i="19"/>
  <c r="AG331" i="19"/>
  <c r="AF331" i="19"/>
  <c r="AE331" i="19"/>
  <c r="I331" i="19"/>
  <c r="G331" i="19"/>
  <c r="E331" i="19"/>
  <c r="AG330" i="19"/>
  <c r="AF330" i="19"/>
  <c r="AE330" i="19"/>
  <c r="I330" i="19"/>
  <c r="G330" i="19"/>
  <c r="E330" i="19"/>
  <c r="AG329" i="19"/>
  <c r="AF329" i="19"/>
  <c r="AE329" i="19"/>
  <c r="I329" i="19"/>
  <c r="G329" i="19"/>
  <c r="E329" i="19"/>
  <c r="AG328" i="19"/>
  <c r="AF328" i="19"/>
  <c r="AE328" i="19"/>
  <c r="I328" i="19"/>
  <c r="G328" i="19"/>
  <c r="E328" i="19"/>
  <c r="AG327" i="19"/>
  <c r="AF327" i="19"/>
  <c r="AE327" i="19"/>
  <c r="I327" i="19"/>
  <c r="G327" i="19"/>
  <c r="E327" i="19"/>
  <c r="AG326" i="19"/>
  <c r="AF326" i="19"/>
  <c r="AE326" i="19"/>
  <c r="I326" i="19"/>
  <c r="G326" i="19"/>
  <c r="E326" i="19"/>
  <c r="AG325" i="19"/>
  <c r="AF325" i="19"/>
  <c r="AE325" i="19"/>
  <c r="I325" i="19"/>
  <c r="G325" i="19"/>
  <c r="E325" i="19"/>
  <c r="AG324" i="19"/>
  <c r="AF324" i="19"/>
  <c r="AE324" i="19"/>
  <c r="I324" i="19"/>
  <c r="G324" i="19"/>
  <c r="E324" i="19"/>
  <c r="AG323" i="19"/>
  <c r="AF323" i="19"/>
  <c r="AE323" i="19"/>
  <c r="I323" i="19"/>
  <c r="G323" i="19"/>
  <c r="E323" i="19"/>
  <c r="AG322" i="19"/>
  <c r="AF322" i="19"/>
  <c r="AE322" i="19"/>
  <c r="I322" i="19"/>
  <c r="G322" i="19"/>
  <c r="E322" i="19"/>
  <c r="AG321" i="19"/>
  <c r="AF321" i="19"/>
  <c r="AE321" i="19"/>
  <c r="I321" i="19"/>
  <c r="G321" i="19"/>
  <c r="E321" i="19"/>
  <c r="AG320" i="19"/>
  <c r="AF320" i="19"/>
  <c r="AE320" i="19"/>
  <c r="I320" i="19"/>
  <c r="G320" i="19"/>
  <c r="E320" i="19"/>
  <c r="AG319" i="19"/>
  <c r="AF319" i="19"/>
  <c r="AE319" i="19"/>
  <c r="I319" i="19"/>
  <c r="G319" i="19"/>
  <c r="E319" i="19"/>
  <c r="AG182" i="19"/>
  <c r="AF182" i="19"/>
  <c r="AE182" i="19"/>
  <c r="I182" i="19"/>
  <c r="G182" i="19"/>
  <c r="E182" i="19"/>
  <c r="AG181" i="19"/>
  <c r="AF181" i="19"/>
  <c r="AE181" i="19"/>
  <c r="I181" i="19"/>
  <c r="G181" i="19"/>
  <c r="E181" i="19"/>
  <c r="AG180" i="19"/>
  <c r="AF180" i="19"/>
  <c r="AE180" i="19"/>
  <c r="I180" i="19"/>
  <c r="G180" i="19"/>
  <c r="E180" i="19"/>
  <c r="AG179" i="19"/>
  <c r="AF179" i="19"/>
  <c r="AE179" i="19"/>
  <c r="I179" i="19"/>
  <c r="G179" i="19"/>
  <c r="E179" i="19"/>
  <c r="AG178" i="19"/>
  <c r="AF178" i="19"/>
  <c r="AE178" i="19"/>
  <c r="I178" i="19"/>
  <c r="G178" i="19"/>
  <c r="E178" i="19"/>
  <c r="AG177" i="19"/>
  <c r="AF177" i="19"/>
  <c r="AE177" i="19"/>
  <c r="I177" i="19"/>
  <c r="G177" i="19"/>
  <c r="E177" i="19"/>
  <c r="AG226" i="19"/>
  <c r="AF226" i="19"/>
  <c r="AE226" i="19"/>
  <c r="I226" i="19"/>
  <c r="G226" i="19"/>
  <c r="E226" i="19"/>
  <c r="AG225" i="19"/>
  <c r="AF225" i="19"/>
  <c r="AE225" i="19"/>
  <c r="I225" i="19"/>
  <c r="G225" i="19"/>
  <c r="E225" i="19"/>
  <c r="AG224" i="19"/>
  <c r="AF224" i="19"/>
  <c r="AE224" i="19"/>
  <c r="I224" i="19"/>
  <c r="G224" i="19"/>
  <c r="E224" i="19"/>
  <c r="AG223" i="19"/>
  <c r="AF223" i="19"/>
  <c r="AE223" i="19"/>
  <c r="I223" i="19"/>
  <c r="G223" i="19"/>
  <c r="E223" i="19"/>
  <c r="AG222" i="19"/>
  <c r="AF222" i="19"/>
  <c r="AE222" i="19"/>
  <c r="I222" i="19"/>
  <c r="G222" i="19"/>
  <c r="E222" i="19"/>
  <c r="AG221" i="19"/>
  <c r="AF221" i="19"/>
  <c r="AE221" i="19"/>
  <c r="I221" i="19"/>
  <c r="G221" i="19"/>
  <c r="E221" i="19"/>
  <c r="AG220" i="19"/>
  <c r="AF220" i="19"/>
  <c r="AE220" i="19"/>
  <c r="I220" i="19"/>
  <c r="G220" i="19"/>
  <c r="E220" i="19"/>
  <c r="AG219" i="19"/>
  <c r="AF219" i="19"/>
  <c r="AE219" i="19"/>
  <c r="I219" i="19"/>
  <c r="G219" i="19"/>
  <c r="E219" i="19"/>
  <c r="AG218" i="19"/>
  <c r="AF218" i="19"/>
  <c r="AE218" i="19"/>
  <c r="I218" i="19"/>
  <c r="G218" i="19"/>
  <c r="E218" i="19"/>
  <c r="AG217" i="19"/>
  <c r="AF217" i="19"/>
  <c r="AE217" i="19"/>
  <c r="I217" i="19"/>
  <c r="G217" i="19"/>
  <c r="E217" i="19"/>
  <c r="AG216" i="19"/>
  <c r="AF216" i="19"/>
  <c r="AE216" i="19"/>
  <c r="I216" i="19"/>
  <c r="G216" i="19"/>
  <c r="E216" i="19"/>
  <c r="AG215" i="19"/>
  <c r="AF215" i="19"/>
  <c r="AE215" i="19"/>
  <c r="I215" i="19"/>
  <c r="G215" i="19"/>
  <c r="E215" i="19"/>
  <c r="AG214" i="19"/>
  <c r="AF214" i="19"/>
  <c r="AE214" i="19"/>
  <c r="I214" i="19"/>
  <c r="G214" i="19"/>
  <c r="E214" i="19"/>
  <c r="AG213" i="19"/>
  <c r="AF213" i="19"/>
  <c r="AE213" i="19"/>
  <c r="I213" i="19"/>
  <c r="G213" i="19"/>
  <c r="E213" i="19"/>
  <c r="AG212" i="19"/>
  <c r="AF212" i="19"/>
  <c r="AE212" i="19"/>
  <c r="I212" i="19"/>
  <c r="G212" i="19"/>
  <c r="E212" i="19"/>
  <c r="AG211" i="19"/>
  <c r="AF211" i="19"/>
  <c r="AE211" i="19"/>
  <c r="I211" i="19"/>
  <c r="G211" i="19"/>
  <c r="E211" i="19"/>
  <c r="AG210" i="19"/>
  <c r="AF210" i="19"/>
  <c r="AE210" i="19"/>
  <c r="I210" i="19"/>
  <c r="G210" i="19"/>
  <c r="E210" i="19"/>
  <c r="AG209" i="19"/>
  <c r="AF209" i="19"/>
  <c r="AE209" i="19"/>
  <c r="I209" i="19"/>
  <c r="G209" i="19"/>
  <c r="E209" i="19"/>
  <c r="AG208" i="19"/>
  <c r="AF208" i="19"/>
  <c r="AE208" i="19"/>
  <c r="I208" i="19"/>
  <c r="G208" i="19"/>
  <c r="E208" i="19"/>
  <c r="AG207" i="19"/>
  <c r="AF207" i="19"/>
  <c r="AE207" i="19"/>
  <c r="I207" i="19"/>
  <c r="G207" i="19"/>
  <c r="E207" i="19"/>
  <c r="AG206" i="19"/>
  <c r="AF206" i="19"/>
  <c r="AE206" i="19"/>
  <c r="I206" i="19"/>
  <c r="G206" i="19"/>
  <c r="E206" i="19"/>
  <c r="AG205" i="19"/>
  <c r="AF205" i="19"/>
  <c r="AE205" i="19"/>
  <c r="I205" i="19"/>
  <c r="G205" i="19"/>
  <c r="E205" i="19"/>
  <c r="AG204" i="19"/>
  <c r="AF204" i="19"/>
  <c r="AE204" i="19"/>
  <c r="I204" i="19"/>
  <c r="G204" i="19"/>
  <c r="E204" i="19"/>
  <c r="AG203" i="19"/>
  <c r="AF203" i="19"/>
  <c r="AE203" i="19"/>
  <c r="I203" i="19"/>
  <c r="G203" i="19"/>
  <c r="E203" i="19"/>
  <c r="AG202" i="19"/>
  <c r="AF202" i="19"/>
  <c r="AE202" i="19"/>
  <c r="I202" i="19"/>
  <c r="G202" i="19"/>
  <c r="E202" i="19"/>
  <c r="AG201" i="19"/>
  <c r="AF201" i="19"/>
  <c r="AE201" i="19"/>
  <c r="I201" i="19"/>
  <c r="G201" i="19"/>
  <c r="E201" i="19"/>
  <c r="AG200" i="19"/>
  <c r="AF200" i="19"/>
  <c r="AE200" i="19"/>
  <c r="I200" i="19"/>
  <c r="G200" i="19"/>
  <c r="E200" i="19"/>
  <c r="AG199" i="19"/>
  <c r="AF199" i="19"/>
  <c r="AE199" i="19"/>
  <c r="I199" i="19"/>
  <c r="G199" i="19"/>
  <c r="E199" i="19"/>
  <c r="AG61" i="19"/>
  <c r="AF61" i="19"/>
  <c r="AE61" i="19"/>
  <c r="I61" i="19"/>
  <c r="G61" i="19"/>
  <c r="E61" i="19"/>
  <c r="AG60" i="19"/>
  <c r="AF60" i="19"/>
  <c r="AE60" i="19"/>
  <c r="I60" i="19"/>
  <c r="G60" i="19"/>
  <c r="E60" i="19"/>
  <c r="AG59" i="19"/>
  <c r="AF59" i="19"/>
  <c r="AE59" i="19"/>
  <c r="I59" i="19"/>
  <c r="G59" i="19"/>
  <c r="E59" i="19"/>
  <c r="AG58" i="19"/>
  <c r="AF58" i="19"/>
  <c r="AE58" i="19"/>
  <c r="I58" i="19"/>
  <c r="G58" i="19"/>
  <c r="E58" i="19"/>
  <c r="AG57" i="19"/>
  <c r="AF57" i="19"/>
  <c r="AE57" i="19"/>
  <c r="I57" i="19"/>
  <c r="G57" i="19"/>
  <c r="E57" i="19"/>
  <c r="AG56" i="19"/>
  <c r="AF56" i="19"/>
  <c r="AE56" i="19"/>
  <c r="I56" i="19"/>
  <c r="G56" i="19"/>
  <c r="E56" i="19"/>
  <c r="AG55" i="19"/>
  <c r="AF55" i="19"/>
  <c r="AE55" i="19"/>
  <c r="I55" i="19"/>
  <c r="G55" i="19"/>
  <c r="E55" i="19"/>
  <c r="AG54" i="19"/>
  <c r="AF54" i="19"/>
  <c r="AE54" i="19"/>
  <c r="I54" i="19"/>
  <c r="G54" i="19"/>
  <c r="E54" i="19"/>
  <c r="AG53" i="19"/>
  <c r="AF53" i="19"/>
  <c r="AE53" i="19"/>
  <c r="I53" i="19"/>
  <c r="G53" i="19"/>
  <c r="E53" i="19"/>
  <c r="AG308" i="19"/>
  <c r="AF308" i="19"/>
  <c r="AE308" i="19"/>
  <c r="I308" i="19"/>
  <c r="G308" i="19"/>
  <c r="E308" i="19"/>
  <c r="AG307" i="19"/>
  <c r="AF307" i="19"/>
  <c r="AE307" i="19"/>
  <c r="I307" i="19"/>
  <c r="G307" i="19"/>
  <c r="E307" i="19"/>
  <c r="AG306" i="19"/>
  <c r="AF306" i="19"/>
  <c r="AE306" i="19"/>
  <c r="I306" i="19"/>
  <c r="G306" i="19"/>
  <c r="E306" i="19"/>
  <c r="AG305" i="19"/>
  <c r="AF305" i="19"/>
  <c r="AE305" i="19"/>
  <c r="I305" i="19"/>
  <c r="G305" i="19"/>
  <c r="E305" i="19"/>
  <c r="AG304" i="19"/>
  <c r="AF304" i="19"/>
  <c r="AE304" i="19"/>
  <c r="I304" i="19"/>
  <c r="G304" i="19"/>
  <c r="E304" i="19"/>
  <c r="AG303" i="19"/>
  <c r="AF303" i="19"/>
  <c r="AE303" i="19"/>
  <c r="I303" i="19"/>
  <c r="G303" i="19"/>
  <c r="E303" i="19"/>
  <c r="AG302" i="19"/>
  <c r="AF302" i="19"/>
  <c r="AE302" i="19"/>
  <c r="I302" i="19"/>
  <c r="G302" i="19"/>
  <c r="E302" i="19"/>
  <c r="AG301" i="19"/>
  <c r="AF301" i="19"/>
  <c r="AE301" i="19"/>
  <c r="I301" i="19"/>
  <c r="G301" i="19"/>
  <c r="E301" i="19"/>
  <c r="AG300" i="19"/>
  <c r="AF300" i="19"/>
  <c r="AE300" i="19"/>
  <c r="I300" i="19"/>
  <c r="G300" i="19"/>
  <c r="E300" i="19"/>
  <c r="AG299" i="19"/>
  <c r="AF299" i="19"/>
  <c r="AE299" i="19"/>
  <c r="I299" i="19"/>
  <c r="G299" i="19"/>
  <c r="E299" i="19"/>
  <c r="AG298" i="19"/>
  <c r="AF298" i="19"/>
  <c r="AE298" i="19"/>
  <c r="I298" i="19"/>
  <c r="G298" i="19"/>
  <c r="E298" i="19"/>
  <c r="AG297" i="19"/>
  <c r="AF297" i="19"/>
  <c r="AE297" i="19"/>
  <c r="I297" i="19"/>
  <c r="G297" i="19"/>
  <c r="E297" i="19"/>
  <c r="AG296" i="19"/>
  <c r="AF296" i="19"/>
  <c r="AE296" i="19"/>
  <c r="I296" i="19"/>
  <c r="G296" i="19"/>
  <c r="E296" i="19"/>
  <c r="AG295" i="19"/>
  <c r="AF295" i="19"/>
  <c r="AE295" i="19"/>
  <c r="I295" i="19"/>
  <c r="G295" i="19"/>
  <c r="E295" i="19"/>
  <c r="AG294" i="19"/>
  <c r="AF294" i="19"/>
  <c r="AE294" i="19"/>
  <c r="I294" i="19"/>
  <c r="G294" i="19"/>
  <c r="E294" i="19"/>
  <c r="AG6" i="19"/>
  <c r="AF6" i="19"/>
  <c r="AE6" i="19"/>
  <c r="AC6" i="19"/>
  <c r="I6" i="19"/>
  <c r="G6" i="19"/>
  <c r="E6" i="19"/>
  <c r="AG5" i="19"/>
  <c r="AF5" i="19"/>
  <c r="AE5" i="19"/>
  <c r="AC5" i="19"/>
  <c r="I5" i="19"/>
  <c r="G5" i="19"/>
  <c r="E5" i="19"/>
  <c r="AG4" i="19"/>
  <c r="AF4" i="19"/>
  <c r="AE4" i="19"/>
  <c r="AC4" i="19"/>
  <c r="I4" i="19"/>
  <c r="G4" i="19"/>
  <c r="E4" i="19"/>
  <c r="AG143" i="19"/>
  <c r="AF143" i="19"/>
  <c r="AE143" i="19"/>
  <c r="I143" i="19"/>
  <c r="G143" i="19"/>
  <c r="E143" i="19"/>
  <c r="AG142" i="19"/>
  <c r="AF142" i="19"/>
  <c r="AE142" i="19"/>
  <c r="I142" i="19"/>
  <c r="G142" i="19"/>
  <c r="E142" i="19"/>
  <c r="AG141" i="19"/>
  <c r="AF141" i="19"/>
  <c r="AE141" i="19"/>
  <c r="I141" i="19"/>
  <c r="G141" i="19"/>
  <c r="E141" i="19"/>
  <c r="AG140" i="19"/>
  <c r="AF140" i="19"/>
  <c r="AE140" i="19"/>
  <c r="I140" i="19"/>
  <c r="G140" i="19"/>
  <c r="E140" i="19"/>
  <c r="AG139" i="19"/>
  <c r="AF139" i="19"/>
  <c r="AE139" i="19"/>
  <c r="I139" i="19"/>
  <c r="G139" i="19"/>
  <c r="E139" i="19"/>
  <c r="AG138" i="19"/>
  <c r="AF138" i="19"/>
  <c r="AE138" i="19"/>
  <c r="I138" i="19"/>
  <c r="G138" i="19"/>
  <c r="E138" i="19"/>
  <c r="AG249" i="19"/>
  <c r="AF249" i="19"/>
  <c r="AE249" i="19"/>
  <c r="I249" i="19"/>
  <c r="G249" i="19"/>
  <c r="E249" i="19"/>
  <c r="AG248" i="19"/>
  <c r="AF248" i="19"/>
  <c r="AE248" i="19"/>
  <c r="I248" i="19"/>
  <c r="G248" i="19"/>
  <c r="E248" i="19"/>
  <c r="AG247" i="19"/>
  <c r="AF247" i="19"/>
  <c r="AE247" i="19"/>
  <c r="I247" i="19"/>
  <c r="G247" i="19"/>
  <c r="E247" i="19"/>
  <c r="AG246" i="19"/>
  <c r="AF246" i="19"/>
  <c r="AE246" i="19"/>
  <c r="I246" i="19"/>
  <c r="G246" i="19"/>
  <c r="E246" i="19"/>
  <c r="AG245" i="19"/>
  <c r="AF245" i="19"/>
  <c r="AE245" i="19"/>
  <c r="I245" i="19"/>
  <c r="G245" i="19"/>
  <c r="E245" i="19"/>
  <c r="AG244" i="19"/>
  <c r="AF244" i="19"/>
  <c r="AE244" i="19"/>
  <c r="I244" i="19"/>
  <c r="G244" i="19"/>
  <c r="E244" i="19"/>
  <c r="AG243" i="19"/>
  <c r="AF243" i="19"/>
  <c r="AE243" i="19"/>
  <c r="I243" i="19"/>
  <c r="G243" i="19"/>
  <c r="E243" i="19"/>
  <c r="AG242" i="19"/>
  <c r="AF242" i="19"/>
  <c r="AE242" i="19"/>
  <c r="I242" i="19"/>
  <c r="G242" i="19"/>
  <c r="E242" i="19"/>
  <c r="AG241" i="19"/>
  <c r="AF241" i="19"/>
  <c r="AE241" i="19"/>
  <c r="I241" i="19"/>
  <c r="G241" i="19"/>
  <c r="E241" i="19"/>
  <c r="AG240" i="19"/>
  <c r="AF240" i="19"/>
  <c r="AE240" i="19"/>
  <c r="I240" i="19"/>
  <c r="G240" i="19"/>
  <c r="E240" i="19"/>
  <c r="AG239" i="19"/>
  <c r="AF239" i="19"/>
  <c r="AE239" i="19"/>
  <c r="I239" i="19"/>
  <c r="G239" i="19"/>
  <c r="E239" i="19"/>
  <c r="AG101" i="19"/>
  <c r="AF101" i="19"/>
  <c r="AE101" i="19"/>
  <c r="I101" i="19"/>
  <c r="G101" i="19"/>
  <c r="E101" i="19"/>
  <c r="AG100" i="19"/>
  <c r="AF100" i="19"/>
  <c r="AE100" i="19"/>
  <c r="I100" i="19"/>
  <c r="G100" i="19"/>
  <c r="E100" i="19"/>
  <c r="AG99" i="19"/>
  <c r="AF99" i="19"/>
  <c r="AE99" i="19"/>
  <c r="I99" i="19"/>
  <c r="G99" i="19"/>
  <c r="E99" i="19"/>
  <c r="AG98" i="19"/>
  <c r="AF98" i="19"/>
  <c r="AE98" i="19"/>
  <c r="I98" i="19"/>
  <c r="G98" i="19"/>
  <c r="E98" i="19"/>
  <c r="AG97" i="19"/>
  <c r="AF97" i="19"/>
  <c r="AE97" i="19"/>
  <c r="I97" i="19"/>
  <c r="G97" i="19"/>
  <c r="E97" i="19"/>
  <c r="AG96" i="19"/>
  <c r="AF96" i="19"/>
  <c r="AE96" i="19"/>
  <c r="I96" i="19"/>
  <c r="G96" i="19"/>
  <c r="E96" i="19"/>
  <c r="AG95" i="19"/>
  <c r="AF95" i="19"/>
  <c r="AE95" i="19"/>
  <c r="I95" i="19"/>
  <c r="G95" i="19"/>
  <c r="E95" i="19"/>
  <c r="AG94" i="19"/>
  <c r="AF94" i="19"/>
  <c r="AE94" i="19"/>
  <c r="I94" i="19"/>
  <c r="G94" i="19"/>
  <c r="E94" i="19"/>
  <c r="AG93" i="19"/>
  <c r="AF93" i="19"/>
  <c r="AE93" i="19"/>
  <c r="I93" i="19"/>
  <c r="G93" i="19"/>
  <c r="E93" i="19"/>
  <c r="AG92" i="19"/>
  <c r="AF92" i="19"/>
  <c r="AE92" i="19"/>
  <c r="I92" i="19"/>
  <c r="G92" i="19"/>
  <c r="E92" i="19"/>
  <c r="AG91" i="19"/>
  <c r="AF91" i="19"/>
  <c r="AE91" i="19"/>
  <c r="I91" i="19"/>
  <c r="G91" i="19"/>
  <c r="E91" i="19"/>
  <c r="AG90" i="19"/>
  <c r="AF90" i="19"/>
  <c r="AE90" i="19"/>
  <c r="I90" i="19"/>
  <c r="G90" i="19"/>
  <c r="E90" i="19"/>
  <c r="AG89" i="19"/>
  <c r="AF89" i="19"/>
  <c r="AE89" i="19"/>
  <c r="I89" i="19"/>
  <c r="G89" i="19"/>
  <c r="E89" i="19"/>
  <c r="AG522" i="19"/>
  <c r="AF522" i="19"/>
  <c r="AE522" i="19"/>
  <c r="I522" i="19"/>
  <c r="G522" i="19"/>
  <c r="E522" i="19"/>
  <c r="AG521" i="19"/>
  <c r="AF521" i="19"/>
  <c r="AE521" i="19"/>
  <c r="I521" i="19"/>
  <c r="G521" i="19"/>
  <c r="E521" i="19"/>
  <c r="AG519" i="19"/>
  <c r="AF519" i="19"/>
  <c r="AE519" i="19"/>
  <c r="I519" i="19"/>
  <c r="G519" i="19"/>
  <c r="E519" i="19"/>
  <c r="AG518" i="19"/>
  <c r="AF518" i="19"/>
  <c r="AE518" i="19"/>
  <c r="I518" i="19"/>
  <c r="G518" i="19"/>
  <c r="E518" i="19"/>
  <c r="AG35" i="19"/>
  <c r="AF35" i="19"/>
  <c r="AE35" i="19"/>
  <c r="AC35" i="19"/>
  <c r="I35" i="19"/>
  <c r="G35" i="19"/>
  <c r="E35" i="19"/>
  <c r="AG34" i="19"/>
  <c r="AF34" i="19"/>
  <c r="AE34" i="19"/>
  <c r="AC34" i="19"/>
  <c r="I34" i="19"/>
  <c r="G34" i="19"/>
  <c r="E34" i="19"/>
  <c r="AG33" i="19"/>
  <c r="AF33" i="19"/>
  <c r="AE33" i="19"/>
  <c r="AC33" i="19"/>
  <c r="I33" i="19"/>
  <c r="G33" i="19"/>
  <c r="E33" i="19"/>
  <c r="AG32" i="19"/>
  <c r="AF32" i="19"/>
  <c r="AE32" i="19"/>
  <c r="AC32" i="19"/>
  <c r="I32" i="19"/>
  <c r="G32" i="19"/>
  <c r="E32" i="19"/>
  <c r="AG31" i="19"/>
  <c r="AF31" i="19"/>
  <c r="AE31" i="19"/>
  <c r="AC31" i="19"/>
  <c r="I31" i="19"/>
  <c r="G31" i="19"/>
  <c r="E31" i="19"/>
  <c r="AG137" i="19"/>
  <c r="AF137" i="19"/>
  <c r="AE137" i="19"/>
  <c r="I137" i="19"/>
  <c r="G137" i="19"/>
  <c r="E137" i="19"/>
  <c r="AG136" i="19"/>
  <c r="AF136" i="19"/>
  <c r="AE136" i="19"/>
  <c r="I136" i="19"/>
  <c r="G136" i="19"/>
  <c r="E136" i="19"/>
  <c r="AG135" i="19"/>
  <c r="AF135" i="19"/>
  <c r="AE135" i="19"/>
  <c r="I135" i="19"/>
  <c r="G135" i="19"/>
  <c r="E135" i="19"/>
  <c r="AG134" i="19"/>
  <c r="AF134" i="19"/>
  <c r="AE134" i="19"/>
  <c r="I134" i="19"/>
  <c r="G134" i="19"/>
  <c r="E134" i="19"/>
  <c r="AG133" i="19"/>
  <c r="AF133" i="19"/>
  <c r="AE133" i="19"/>
  <c r="I133" i="19"/>
  <c r="G133" i="19"/>
  <c r="E133" i="19"/>
  <c r="AG132" i="19"/>
  <c r="AF132" i="19"/>
  <c r="AE132" i="19"/>
  <c r="I132" i="19"/>
  <c r="G132" i="19"/>
  <c r="E132" i="19"/>
  <c r="AG131" i="19"/>
  <c r="AF131" i="19"/>
  <c r="AE131" i="19"/>
  <c r="I131" i="19"/>
  <c r="G131" i="19"/>
  <c r="E131" i="19"/>
  <c r="AG130" i="19"/>
  <c r="AF130" i="19"/>
  <c r="AE130" i="19"/>
  <c r="I130" i="19"/>
  <c r="G130" i="19"/>
  <c r="E130" i="19"/>
  <c r="AG129" i="19"/>
  <c r="AF129" i="19"/>
  <c r="AE129" i="19"/>
  <c r="I129" i="19"/>
  <c r="G129" i="19"/>
  <c r="E129" i="19"/>
  <c r="AG128" i="19"/>
  <c r="AF128" i="19"/>
  <c r="AE128" i="19"/>
  <c r="I128" i="19"/>
  <c r="G128" i="19"/>
  <c r="E128" i="19"/>
  <c r="AG127" i="19"/>
  <c r="AF127" i="19"/>
  <c r="AE127" i="19"/>
  <c r="I127" i="19"/>
  <c r="G127" i="19"/>
  <c r="E127" i="19"/>
  <c r="AG126" i="19"/>
  <c r="AF126" i="19"/>
  <c r="AE126" i="19"/>
  <c r="I126" i="19"/>
  <c r="G126" i="19"/>
  <c r="E126" i="19"/>
  <c r="AG125" i="19"/>
  <c r="AF125" i="19"/>
  <c r="AE125" i="19"/>
  <c r="I125" i="19"/>
  <c r="G125" i="19"/>
  <c r="E125" i="19"/>
  <c r="AG124" i="19"/>
  <c r="AF124" i="19"/>
  <c r="AE124" i="19"/>
  <c r="I124" i="19"/>
  <c r="G124" i="19"/>
  <c r="E124" i="19"/>
  <c r="AG123" i="19"/>
  <c r="AF123" i="19"/>
  <c r="AE123" i="19"/>
  <c r="I123" i="19"/>
  <c r="G123" i="19"/>
  <c r="E123" i="19"/>
  <c r="AG122" i="19"/>
  <c r="AF122" i="19"/>
  <c r="AE122" i="19"/>
  <c r="I122" i="19"/>
  <c r="G122" i="19"/>
  <c r="E122" i="19"/>
  <c r="AG121" i="19"/>
  <c r="AF121" i="19"/>
  <c r="AE121" i="19"/>
  <c r="I121" i="19"/>
  <c r="G121" i="19"/>
  <c r="E121" i="19"/>
  <c r="AG285" i="19"/>
  <c r="AF285" i="19"/>
  <c r="AE285" i="19"/>
  <c r="I285" i="19"/>
  <c r="G285" i="19"/>
  <c r="E285" i="19"/>
  <c r="AG284" i="19"/>
  <c r="AF284" i="19"/>
  <c r="AE284" i="19"/>
  <c r="I284" i="19"/>
  <c r="G284" i="19"/>
  <c r="E284" i="19"/>
  <c r="AG283" i="19"/>
  <c r="AF283" i="19"/>
  <c r="AE283" i="19"/>
  <c r="I283" i="19"/>
  <c r="G283" i="19"/>
  <c r="E283" i="19"/>
  <c r="AG282" i="19"/>
  <c r="AF282" i="19"/>
  <c r="AE282" i="19"/>
  <c r="I282" i="19"/>
  <c r="G282" i="19"/>
  <c r="E282" i="19"/>
  <c r="AG281" i="19"/>
  <c r="AF281" i="19"/>
  <c r="AE281" i="19"/>
  <c r="I281" i="19"/>
  <c r="G281" i="19"/>
  <c r="E281" i="19"/>
  <c r="AG280" i="19"/>
  <c r="AF280" i="19"/>
  <c r="AE280" i="19"/>
  <c r="I280" i="19"/>
  <c r="G280" i="19"/>
  <c r="E280" i="19"/>
  <c r="AG279" i="19"/>
  <c r="AF279" i="19"/>
  <c r="AE279" i="19"/>
  <c r="I279" i="19"/>
  <c r="G279" i="19"/>
  <c r="E279" i="19"/>
  <c r="AG278" i="19"/>
  <c r="AF278" i="19"/>
  <c r="AE278" i="19"/>
  <c r="I278" i="19"/>
  <c r="G278" i="19"/>
  <c r="E278" i="19"/>
  <c r="AG277" i="19"/>
  <c r="AF277" i="19"/>
  <c r="AE277" i="19"/>
  <c r="I277" i="19"/>
  <c r="G277" i="19"/>
  <c r="E277" i="19"/>
  <c r="AG276" i="19"/>
  <c r="AF276" i="19"/>
  <c r="AE276" i="19"/>
  <c r="I276" i="19"/>
  <c r="G276" i="19"/>
  <c r="E276" i="19"/>
  <c r="AG275" i="19"/>
  <c r="AF275" i="19"/>
  <c r="AE275" i="19"/>
  <c r="I275" i="19"/>
  <c r="G275" i="19"/>
  <c r="E275" i="19"/>
  <c r="AG274" i="19"/>
  <c r="AF274" i="19"/>
  <c r="AE274" i="19"/>
  <c r="I274" i="19"/>
  <c r="G274" i="19"/>
  <c r="E274" i="19"/>
  <c r="AG273" i="19"/>
  <c r="AF273" i="19"/>
  <c r="AE273" i="19"/>
  <c r="I273" i="19"/>
  <c r="G273" i="19"/>
  <c r="E273" i="19"/>
  <c r="AG272" i="19"/>
  <c r="AF272" i="19"/>
  <c r="AE272" i="19"/>
  <c r="I272" i="19"/>
  <c r="G272" i="19"/>
  <c r="E272" i="19"/>
  <c r="AG271" i="19"/>
  <c r="AF271" i="19"/>
  <c r="AE271" i="19"/>
  <c r="I271" i="19"/>
  <c r="G271" i="19"/>
  <c r="E271" i="19"/>
  <c r="AG270" i="19"/>
  <c r="AF270" i="19"/>
  <c r="AE270" i="19"/>
  <c r="I270" i="19"/>
  <c r="G270" i="19"/>
  <c r="E270" i="19"/>
  <c r="AG198" i="19"/>
  <c r="AF198" i="19"/>
  <c r="AE198" i="19"/>
  <c r="I198" i="19"/>
  <c r="G198" i="19"/>
  <c r="E198" i="19"/>
  <c r="AG197" i="19"/>
  <c r="AF197" i="19"/>
  <c r="AE197" i="19"/>
  <c r="I197" i="19"/>
  <c r="G197" i="19"/>
  <c r="E197" i="19"/>
  <c r="AG196" i="19"/>
  <c r="AF196" i="19"/>
  <c r="AE196" i="19"/>
  <c r="I196" i="19"/>
  <c r="G196" i="19"/>
  <c r="E196" i="19"/>
  <c r="AG195" i="19"/>
  <c r="AF195" i="19"/>
  <c r="AE195" i="19"/>
  <c r="I195" i="19"/>
  <c r="G195" i="19"/>
  <c r="E195" i="19"/>
  <c r="AG194" i="19"/>
  <c r="AF194" i="19"/>
  <c r="AE194" i="19"/>
  <c r="I194" i="19"/>
  <c r="G194" i="19"/>
  <c r="E194" i="19"/>
  <c r="AG193" i="19"/>
  <c r="AF193" i="19"/>
  <c r="AE193" i="19"/>
  <c r="I193" i="19"/>
  <c r="G193" i="19"/>
  <c r="E193" i="19"/>
  <c r="AG192" i="19"/>
  <c r="AF192" i="19"/>
  <c r="AE192" i="19"/>
  <c r="I192" i="19"/>
  <c r="G192" i="19"/>
  <c r="E192" i="19"/>
  <c r="AG191" i="19"/>
  <c r="AF191" i="19"/>
  <c r="AE191" i="19"/>
  <c r="I191" i="19"/>
  <c r="G191" i="19"/>
  <c r="E191" i="19"/>
  <c r="AG190" i="19"/>
  <c r="AF190" i="19"/>
  <c r="AE190" i="19"/>
  <c r="I190" i="19"/>
  <c r="G190" i="19"/>
  <c r="E190" i="19"/>
  <c r="AG189" i="19"/>
  <c r="AF189" i="19"/>
  <c r="AE189" i="19"/>
  <c r="I189" i="19"/>
  <c r="G189" i="19"/>
  <c r="E189" i="19"/>
  <c r="AG188" i="19"/>
  <c r="AF188" i="19"/>
  <c r="AE188" i="19"/>
  <c r="I188" i="19"/>
  <c r="G188" i="19"/>
  <c r="E188" i="19"/>
  <c r="AG187" i="19"/>
  <c r="AF187" i="19"/>
  <c r="AE187" i="19"/>
  <c r="I187" i="19"/>
  <c r="G187" i="19"/>
  <c r="E187" i="19"/>
  <c r="AG186" i="19"/>
  <c r="AF186" i="19"/>
  <c r="AE186" i="19"/>
  <c r="I186" i="19"/>
  <c r="G186" i="19"/>
  <c r="E186" i="19"/>
  <c r="AG185" i="19"/>
  <c r="AF185" i="19"/>
  <c r="AE185" i="19"/>
  <c r="I185" i="19"/>
  <c r="G185" i="19"/>
  <c r="E185" i="19"/>
  <c r="AG184" i="19"/>
  <c r="AF184" i="19"/>
  <c r="AE184" i="19"/>
  <c r="I184" i="19"/>
  <c r="G184" i="19"/>
  <c r="E184" i="19"/>
  <c r="AG183" i="19"/>
  <c r="AF183" i="19"/>
  <c r="AE183" i="19"/>
  <c r="I183" i="19"/>
  <c r="G183" i="19"/>
  <c r="E183" i="19"/>
  <c r="AG120" i="19"/>
  <c r="AF120" i="19"/>
  <c r="AE120" i="19"/>
  <c r="I120" i="19"/>
  <c r="G120" i="19"/>
  <c r="E120" i="19"/>
  <c r="AG119" i="19"/>
  <c r="AF119" i="19"/>
  <c r="AE119" i="19"/>
  <c r="I119" i="19"/>
  <c r="G119" i="19"/>
  <c r="E119" i="19"/>
  <c r="AG118" i="19"/>
  <c r="AF118" i="19"/>
  <c r="AE118" i="19"/>
  <c r="I118" i="19"/>
  <c r="G118" i="19"/>
  <c r="E118" i="19"/>
  <c r="AG117" i="19"/>
  <c r="AF117" i="19"/>
  <c r="AE117" i="19"/>
  <c r="I117" i="19"/>
  <c r="G117" i="19"/>
  <c r="E117" i="19"/>
  <c r="AG116" i="19"/>
  <c r="AF116" i="19"/>
  <c r="AE116" i="19"/>
  <c r="I116" i="19"/>
  <c r="G116" i="19"/>
  <c r="E116" i="19"/>
  <c r="AG115" i="19"/>
  <c r="AF115" i="19"/>
  <c r="AE115" i="19"/>
  <c r="I115" i="19"/>
  <c r="G115" i="19"/>
  <c r="E115" i="19"/>
  <c r="AG114" i="19"/>
  <c r="AF114" i="19"/>
  <c r="AE114" i="19"/>
  <c r="I114" i="19"/>
  <c r="G114" i="19"/>
  <c r="E114" i="19"/>
  <c r="AG113" i="19"/>
  <c r="AF113" i="19"/>
  <c r="AE113" i="19"/>
  <c r="I113" i="19"/>
  <c r="G113" i="19"/>
  <c r="E113" i="19"/>
  <c r="AG112" i="19"/>
  <c r="AF112" i="19"/>
  <c r="AE112" i="19"/>
  <c r="I112" i="19"/>
  <c r="G112" i="19"/>
  <c r="E112" i="19"/>
  <c r="AG88" i="19"/>
  <c r="AF88" i="19"/>
  <c r="AE88" i="19"/>
  <c r="I88" i="19"/>
  <c r="G88" i="19"/>
  <c r="E88" i="19"/>
  <c r="AG87" i="19"/>
  <c r="AF87" i="19"/>
  <c r="AE87" i="19"/>
  <c r="I87" i="19"/>
  <c r="G87" i="19"/>
  <c r="E87" i="19"/>
  <c r="AG86" i="19"/>
  <c r="AF86" i="19"/>
  <c r="AE86" i="19"/>
  <c r="I86" i="19"/>
  <c r="G86" i="19"/>
  <c r="E86" i="19"/>
  <c r="AG85" i="19"/>
  <c r="AF85" i="19"/>
  <c r="AE85" i="19"/>
  <c r="I85" i="19"/>
  <c r="G85" i="19"/>
  <c r="E85" i="19"/>
  <c r="AG84" i="19"/>
  <c r="AF84" i="19"/>
  <c r="AE84" i="19"/>
  <c r="I84" i="19"/>
  <c r="G84" i="19"/>
  <c r="E84" i="19"/>
  <c r="AG83" i="19"/>
  <c r="AF83" i="19"/>
  <c r="AE83" i="19"/>
  <c r="I83" i="19"/>
  <c r="G83" i="19"/>
  <c r="E83" i="19"/>
  <c r="AG82" i="19"/>
  <c r="AF82" i="19"/>
  <c r="AE82" i="19"/>
  <c r="I82" i="19"/>
  <c r="G82" i="19"/>
  <c r="E82" i="19"/>
  <c r="AG81" i="19"/>
  <c r="AF81" i="19"/>
  <c r="AE81" i="19"/>
  <c r="I81" i="19"/>
  <c r="G81" i="19"/>
  <c r="E81" i="19"/>
  <c r="AG80" i="19"/>
  <c r="AF80" i="19"/>
  <c r="AE80" i="19"/>
  <c r="I80" i="19"/>
  <c r="G80" i="19"/>
  <c r="E80" i="19"/>
  <c r="AG79" i="19"/>
  <c r="AF79" i="19"/>
  <c r="AE79" i="19"/>
  <c r="I79" i="19"/>
  <c r="G79" i="19"/>
  <c r="E79" i="19"/>
  <c r="AG78" i="19"/>
  <c r="AF78" i="19"/>
  <c r="AE78" i="19"/>
  <c r="I78" i="19"/>
  <c r="G78" i="19"/>
  <c r="E78" i="19"/>
  <c r="AG77" i="19"/>
  <c r="AF77" i="19"/>
  <c r="AE77" i="19"/>
  <c r="I77" i="19"/>
  <c r="G77" i="19"/>
  <c r="E77" i="19"/>
  <c r="AG76" i="19"/>
  <c r="AF76" i="19"/>
  <c r="AE76" i="19"/>
  <c r="I76" i="19"/>
  <c r="G76" i="19"/>
  <c r="E76" i="19"/>
  <c r="AG75" i="19"/>
  <c r="AF75" i="19"/>
  <c r="AE75" i="19"/>
  <c r="I75" i="19"/>
  <c r="G75" i="19"/>
  <c r="E75" i="19"/>
  <c r="AG74" i="19"/>
  <c r="AF74" i="19"/>
  <c r="AE74" i="19"/>
  <c r="I74" i="19"/>
  <c r="G74" i="19"/>
  <c r="E74" i="19"/>
  <c r="AG73" i="19"/>
  <c r="AF73" i="19"/>
  <c r="AE73" i="19"/>
  <c r="I73" i="19"/>
  <c r="G73" i="19"/>
  <c r="E73" i="19"/>
  <c r="AG30" i="19"/>
  <c r="AF30" i="19"/>
  <c r="AE30" i="19"/>
  <c r="AC30" i="19"/>
  <c r="I30" i="19"/>
  <c r="G30" i="19"/>
  <c r="E30" i="19"/>
  <c r="AG29" i="19"/>
  <c r="AF29" i="19"/>
  <c r="AE29" i="19"/>
  <c r="AC29" i="19"/>
  <c r="I29" i="19"/>
  <c r="G29" i="19"/>
  <c r="E29" i="19"/>
  <c r="AG28" i="19"/>
  <c r="AF28" i="19"/>
  <c r="AE28" i="19"/>
  <c r="AC28" i="19"/>
  <c r="I28" i="19"/>
  <c r="G28" i="19"/>
  <c r="E28" i="19"/>
  <c r="AG27" i="19"/>
  <c r="AF27" i="19"/>
  <c r="AE27" i="19"/>
  <c r="AC27" i="19"/>
  <c r="I27" i="19"/>
  <c r="G27" i="19"/>
  <c r="E27" i="19"/>
  <c r="AG26" i="19"/>
  <c r="AF26" i="19"/>
  <c r="AE26" i="19"/>
  <c r="AC26" i="19"/>
  <c r="I26" i="19"/>
  <c r="G26" i="19"/>
  <c r="E26" i="19"/>
  <c r="AG25" i="19"/>
  <c r="AF25" i="19"/>
  <c r="AE25" i="19"/>
  <c r="AC25" i="19"/>
  <c r="I25" i="19"/>
  <c r="G25" i="19"/>
  <c r="E25" i="19"/>
</calcChain>
</file>

<file path=xl/comments1.xml><?xml version="1.0" encoding="utf-8"?>
<comments xmlns="http://schemas.openxmlformats.org/spreadsheetml/2006/main">
  <authors>
    <author>luisa fernanda</author>
  </authors>
  <commentList>
    <comment ref="D3" authorId="0">
      <text>
        <r>
          <rPr>
            <b/>
            <sz val="9"/>
            <color theme="1"/>
            <rFont val="Calibri"/>
            <family val="2"/>
            <scheme val="minor"/>
          </rPr>
          <t>Datos / Información</t>
        </r>
        <r>
          <rPr>
            <sz val="9"/>
            <color theme="1"/>
            <rFont val="Calibri"/>
            <family val="2"/>
            <scheme val="minor"/>
          </rPr>
          <t xml:space="preserve">: Los datos son los hechos que describen sucesos e identidades, que pueden referirse a un número, letra, signo o símbolo, y la información corresponde al  conjunto organizado de datos procesados que constituyen un mensaje sobre un determinado ente o fenómeno que cambia el estado de conocimiento del sujeto o sistema que recibe dicho mensaje.  
Ejemplos:  archivos digitales, bases de datos de ofimática, copias de respaldo, datos de configuración, datos de gestión interna, contraseñas, firmas digitales, datos de validación de contraseñas, datos de control de acceso, log o registro de actividad, código fuente, datos de prueba, carpetas físicas, microfichas, expedientes, soportes, formatos, instructivos, guías, manuales , procedimientos, certificaciones, cartas, memorandos, oficios, circulares, acuerdos, contratos, documentación del sistema y todo material impreso soporte de la ejecución de un proceso, etc.
</t>
        </r>
        <r>
          <rPr>
            <b/>
            <sz val="9"/>
            <color theme="1"/>
            <rFont val="Calibri"/>
            <family val="2"/>
            <scheme val="minor"/>
          </rPr>
          <t>Servicios</t>
        </r>
        <r>
          <rPr>
            <sz val="9"/>
            <color theme="1"/>
            <rFont val="Calibri"/>
            <family val="2"/>
            <scheme val="minor"/>
          </rPr>
          <t>: Son las actividades o elementos que buscan  satisfacer una necesidad de los usuarios de la SDH, se consideran tanto los servicios prestados por el sistema como procesos Internos y los externos. 
Ejemplos: 
1. Gestión Administrativa; Servicio de aseo, cafetería y vigilancia entre otros.
2. Servicios de computación y comunicaciones: acceso a la red, Internet, acceso remoto a cuenta local, intercambio electrónico de datos, servicio de directorio, gestión de identidades, gestión de privilegios, PKI infraestructura de clave pública, certificados digitales, Intranet.
3. Servicios de colaboración: correo electrónico, almacenamiento de archivos, agenda,  transferencia de archivos, chat, mensajería instantánea.
4. Servicios públicos: electricidad, agua, telefonía</t>
        </r>
        <r>
          <rPr>
            <b/>
            <sz val="9"/>
            <color theme="1"/>
            <rFont val="Calibri"/>
            <family val="2"/>
            <scheme val="minor"/>
          </rPr>
          <t xml:space="preserve">
Software Base</t>
        </r>
        <r>
          <rPr>
            <sz val="9"/>
            <color theme="1"/>
            <rFont val="Calibri"/>
            <family val="2"/>
            <scheme val="minor"/>
          </rPr>
          <t>: Es la parte lógica que tiene  como función controlar e interactuar con el sistema operacional, además de controlar el hardware y soportar  algunos programas.
Se conforma por :
a) Sistema operativo.   Conjunto de programas que realizan la administración de los recursos del computador, S.O. que sean software libre podrá pertenecer a esta categoría.  Ejemplo:  Windows, Linux, Macintosh 
b) Lenguajes de programación,  ensambladores y  compiladores
c) Firmware.  Software que maneja físicamente el hardware por ejemplo el software de los equipos de comunicaciones, balanceadores de carga, BIOS.</t>
        </r>
        <r>
          <rPr>
            <b/>
            <sz val="9"/>
            <color theme="1"/>
            <rFont val="Calibri"/>
            <family val="2"/>
            <scheme val="minor"/>
          </rPr>
          <t xml:space="preserve">
Software de propósito especifico: </t>
        </r>
        <r>
          <rPr>
            <sz val="9"/>
            <color theme="1"/>
            <rFont val="Calibri"/>
            <family val="2"/>
            <scheme val="minor"/>
          </rPr>
          <t xml:space="preserve">Es el software propio o de terceros que permite solucionar un problema en particular ó cumple un objetivo  de negocio específico, pueden ser desarrollados por la entidad o adquiridos en el mercado,  es decir son las aplicaciones de usuario final, como por ejemplo; PIT, SIT II, Opget, Predis, Limay, herramientas de monitoreo de red, gestión o seguridad, herramientas de gestión y soporte. Aplicaciones de terceros (ej. portales bancarios, PSE, MEC, Bloomberg, SIIDJ, Infoval).- El software libre podrá ser de esta categoría, dependiendo el uso o función que cumpla en la entidad (Ej. Drupal).
</t>
        </r>
        <r>
          <rPr>
            <b/>
            <sz val="9"/>
            <color theme="1"/>
            <rFont val="Calibri"/>
            <family val="2"/>
            <scheme val="minor"/>
          </rPr>
          <t>Software utilitario:</t>
        </r>
        <r>
          <rPr>
            <sz val="9"/>
            <color theme="1"/>
            <rFont val="Calibri"/>
            <family val="2"/>
            <scheme val="minor"/>
          </rPr>
          <t xml:space="preserve"> Son programas que realizan actividades específicas para las que son diseñados,  también nos permite resolver problemas relacionados con la administración de un computador o el almacenamiento y gestión de datos. Ejemplo: office (Word, Excel, power point, Outlook), acrobat, winzip, antivirus/antispyware, defragmentadores (reorganizadores de espacio en disco), Generador de copias de archivos, eliminadores de archivos, herramientas CAD,  motores de bases de datos, software de scaneo de documentos. Etc. El software libre podrá ser de esta categoría, dependiendo el uso o función que cumpla en la entidad. Herramientas de virtualización, software de control de versiones de software. 
</t>
        </r>
        <r>
          <rPr>
            <b/>
            <sz val="9"/>
            <color theme="1"/>
            <rFont val="Calibri"/>
            <family val="2"/>
            <scheme val="minor"/>
          </rPr>
          <t xml:space="preserve">Hardware: </t>
        </r>
        <r>
          <rPr>
            <sz val="9"/>
            <color theme="1"/>
            <rFont val="Calibri"/>
            <family val="2"/>
            <scheme val="minor"/>
          </rPr>
          <t xml:space="preserve">Medios materiales, físicos, destinados a soportar directa o indirectamente los servicios que presta la organización, siendo repositorios  temporales o permanentes de los datos, soporte de ejecución de las aplicaciones informáticas o responsables del procesamiento o  la transmisión de datos. Ejemplo: Servidores, Pc´s de escritorio,  portátiles, equipos móviles, agendas electrónicas, equipo de respaldo, periféricos, medios de impresión, escáneres, dispositivos criptográficos, equipos de conectividad perimetral,  soporte de la red, módems, concentradores, conmutadores, enrutadores, switches, punto de acceso inalámbrico, central telefónica, teléfonos IP, balanceadores de carga.
</t>
        </r>
        <r>
          <rPr>
            <b/>
            <sz val="9"/>
            <color theme="1"/>
            <rFont val="Calibri"/>
            <family val="2"/>
            <scheme val="minor"/>
          </rPr>
          <t xml:space="preserve">Infraestructura de TI: </t>
        </r>
        <r>
          <rPr>
            <sz val="9"/>
            <color theme="1"/>
            <rFont val="Calibri"/>
            <family val="2"/>
            <scheme val="minor"/>
          </rPr>
          <t xml:space="preserve">Es el conjunto de todos los elementos de TIC´s  con su interrelación, que permite armonizar y sincronizar los  servicios que conectan personas, procesos e información. 
Ejemplos: Centros de datos, habitaciones de equipos y servidores, armarios de red/cableado, oficinas, salas de almacenamiento de medios físicos, dispositivos de identificación y autentificación/control acceso del personal (talanquera, molinete, tarjetas, etc.) 
</t>
        </r>
        <r>
          <rPr>
            <b/>
            <sz val="9"/>
            <color theme="1"/>
            <rFont val="Calibri"/>
            <family val="2"/>
            <scheme val="minor"/>
          </rPr>
          <t xml:space="preserve">Controles del entorno: </t>
        </r>
        <r>
          <rPr>
            <sz val="9"/>
            <color theme="1"/>
            <rFont val="Calibri"/>
            <family val="2"/>
            <scheme val="minor"/>
          </rPr>
          <t>Son una parte de la tecnología de apoyo destinada a la mejora en el control de los elementos que permiten que los lugares donde se conserva la información estén protegidos. 
Ejemplos: Equipos de alarma/supresión contra incendio, sistemas de alimentación ininterrumpida (SAI), alimentación de potencia y de red, acondicionadores/filtros/supresores de potencia, deshumificadores/refrigeradores/alarmas de aire, alarmas de agua y otros dispositivos de seguridad (circuito cerrado de televisión(CCTV), etc.) Red telefónica, red digital, red de datos, red estructurada de cableado, ADSL, punto a punto, comunicaciones radio, red inalámbrica, telefonía móvil, satélite, red local, red metropolitana, Internet.</t>
        </r>
        <r>
          <rPr>
            <b/>
            <sz val="9"/>
            <color theme="1"/>
            <rFont val="Calibri"/>
            <family val="2"/>
            <scheme val="minor"/>
          </rPr>
          <t xml:space="preserve">
Redes de comunicaciones: </t>
        </r>
        <r>
          <rPr>
            <sz val="9"/>
            <color theme="1"/>
            <rFont val="Calibri"/>
            <family val="2"/>
            <scheme val="minor"/>
          </rPr>
          <t xml:space="preserve">Se refiere a instalaciones dedicadas y servicios de comunicaciones propios o contratados a terceros; enfocándose en que son medios de transporte que llevan datos de un sitio a otro. Ejemplo: Red telefónica, red digital, red de datos, red estructurada de cableado, ADSL, punto a punto, comunicaciones radio, red inalámbrica, telefonía móvil, satélite, red local, red metropolitana, Internet.
</t>
        </r>
        <r>
          <rPr>
            <b/>
            <sz val="9"/>
            <color theme="1"/>
            <rFont val="Calibri"/>
            <family val="2"/>
            <scheme val="minor"/>
          </rPr>
          <t xml:space="preserve">Medio de almacenamiento digital: </t>
        </r>
        <r>
          <rPr>
            <sz val="9"/>
            <color theme="1"/>
            <rFont val="Calibri"/>
            <family val="2"/>
            <scheme val="minor"/>
          </rPr>
          <t xml:space="preserve">Se consideran dispositivos físicos que permiten almacenar información de forma permanente o, al menos, durante largos periodos de tiempo. Ejemplo: discos SSD, discos duros, discos externos, discos virtuales, almacenamiento de red(Sitios compartidos), disquetes, CD, DVD, memorias USB, cintas magnéticas, tarjetas de memoria, tarjetas inteligentes, microfilm.
</t>
        </r>
        <r>
          <rPr>
            <b/>
            <sz val="9"/>
            <color theme="1"/>
            <rFont val="Calibri"/>
            <family val="2"/>
            <scheme val="minor"/>
          </rPr>
          <t>Equipamiento auxiliar:</t>
        </r>
        <r>
          <rPr>
            <sz val="9"/>
            <color theme="1"/>
            <rFont val="Calibri"/>
            <family val="2"/>
            <scheme val="minor"/>
          </rPr>
          <t xml:space="preserve"> Conjunto de equipos y servicios que no son dependientes de TI y que sirven de soporte para el desarrollo de  una actividad determinada,  sin estar directamente relacionada con esta. 
Ejemplos: Plantas eléctricas, subestaciones eléctricas, generadores eléctricos, cable eléctrico, fibra óptica, suministros especiales, equipos de destrucción de soportes de información, mobiliario, caja fuerte, archivadores, armarios, escritorios, cualquier elemento que no tenga tecnología, etc.</t>
        </r>
        <r>
          <rPr>
            <b/>
            <sz val="9"/>
            <color theme="1"/>
            <rFont val="Calibri"/>
            <family val="2"/>
            <scheme val="minor"/>
          </rPr>
          <t xml:space="preserve">
Instalaciones: </t>
        </r>
        <r>
          <rPr>
            <sz val="9"/>
            <color theme="1"/>
            <rFont val="Calibri"/>
            <family val="2"/>
            <scheme val="minor"/>
          </rPr>
          <t>Corresponde a los lugares donde se hospedan o alojan los sistemas de información y las comunicaciones, el archivo físico, también donde se ejecutan procesos soporte de la operación de la entidad. 
Ejemplos: Edificio, sala de juntas, centro de cómputo, archivo de gestión, archivo central, cuartos eléctricos, cuartos de cableado, mesa de dinero, oficinas, centro de llamadas, centro de pagos, cintoteca, salas de capacitación, salas de reunión, sedes de la entidad, ventanilla, correspondencia, etc.</t>
        </r>
        <r>
          <rPr>
            <b/>
            <sz val="9"/>
            <color theme="1"/>
            <rFont val="Calibri"/>
            <family val="2"/>
            <scheme val="minor"/>
          </rPr>
          <t xml:space="preserve">
Recurso Humano: </t>
        </r>
        <r>
          <rPr>
            <sz val="9"/>
            <color theme="1"/>
            <rFont val="Calibri"/>
            <family val="2"/>
            <scheme val="minor"/>
          </rPr>
          <t>Son las personas  que por su conocimiento, habilidades, experiencia y criticidad, la SDH cuenta para el desarrollo de actividades, acciones, labores o tareas. 
Ejemplos: Los funcionarios de la SDH, desarrolladores, administradores, webmaster, personal técnico,  contratistas, consultores, personal subcontratado, los ciudadanos, contribuyentes y usuarios finales.</t>
        </r>
        <r>
          <rPr>
            <b/>
            <sz val="9"/>
            <color theme="1"/>
            <rFont val="Calibri"/>
            <family val="2"/>
            <scheme val="minor"/>
          </rPr>
          <t xml:space="preserve">
</t>
        </r>
      </text>
    </comment>
  </commentList>
</comments>
</file>

<file path=xl/comments2.xml><?xml version="1.0" encoding="utf-8"?>
<comments xmlns="http://schemas.openxmlformats.org/spreadsheetml/2006/main">
  <authors>
    <author>Luisa Fernanda Ramirez Gallego</author>
  </authors>
  <commentList>
    <comment ref="S2" authorId="0">
      <text>
        <r>
          <rPr>
            <b/>
            <sz val="9"/>
            <color indexed="81"/>
            <rFont val="Tahoma"/>
            <family val="2"/>
          </rPr>
          <t>Como otra opción se puede contemplar medio análogo
o digital-electronico, formato audivisual</t>
        </r>
      </text>
    </comment>
    <comment ref="W2" authorId="0">
      <text>
        <r>
          <rPr>
            <b/>
            <sz val="9"/>
            <color indexed="81"/>
            <rFont val="Tahoma"/>
            <family val="2"/>
          </rPr>
          <t>Hace referencia a la manera de identificar la formoma como se puede acceder o visualizar la información teniendo en cuenta que puede ser a través de herramientas ofimaticas como hojas de cálculo, formato audio - video, documento de texto</t>
        </r>
        <r>
          <rPr>
            <sz val="9"/>
            <color indexed="81"/>
            <rFont val="Tahoma"/>
            <family val="2"/>
          </rPr>
          <t xml:space="preserve">
</t>
        </r>
      </text>
    </comment>
  </commentList>
</comments>
</file>

<file path=xl/sharedStrings.xml><?xml version="1.0" encoding="utf-8"?>
<sst xmlns="http://schemas.openxmlformats.org/spreadsheetml/2006/main" count="15438" uniqueCount="3385">
  <si>
    <t>Nª</t>
  </si>
  <si>
    <t>Tipo</t>
  </si>
  <si>
    <t>A. Información del Activo</t>
  </si>
  <si>
    <t>Dependencia</t>
  </si>
  <si>
    <t>Proceso/ Procedimiento</t>
  </si>
  <si>
    <t>Código</t>
  </si>
  <si>
    <t>Nombre del Activo</t>
  </si>
  <si>
    <t>Descripción</t>
  </si>
  <si>
    <t>Nombre</t>
  </si>
  <si>
    <t>B. Atributos del Activo</t>
  </si>
  <si>
    <t>¿El activo contiene datos personales?</t>
  </si>
  <si>
    <t>¿El activo es susceptible de fraude o corrupción?</t>
  </si>
  <si>
    <t>¿El activo es vital para la operación del proceso?</t>
  </si>
  <si>
    <t>¿El activo es vital para la operación de la SDH?</t>
  </si>
  <si>
    <t>C. Ubicación</t>
  </si>
  <si>
    <t>Física</t>
  </si>
  <si>
    <t>D. Propiedad</t>
  </si>
  <si>
    <t>Custodio</t>
  </si>
  <si>
    <t>E. Acceso</t>
  </si>
  <si>
    <t>Usuarios</t>
  </si>
  <si>
    <t xml:space="preserve">Descripción </t>
  </si>
  <si>
    <t>Contratista</t>
  </si>
  <si>
    <t>Escáner</t>
  </si>
  <si>
    <t>Extranet</t>
  </si>
  <si>
    <t>Formato</t>
  </si>
  <si>
    <t>Internet</t>
  </si>
  <si>
    <t>Opget</t>
  </si>
  <si>
    <t>Orientador tributario</t>
  </si>
  <si>
    <t>Página Web</t>
  </si>
  <si>
    <t>Portal</t>
  </si>
  <si>
    <t>Predis</t>
  </si>
  <si>
    <t>RUE</t>
  </si>
  <si>
    <t>Servidor</t>
  </si>
  <si>
    <t>SI-Capital</t>
  </si>
  <si>
    <t>SSR</t>
  </si>
  <si>
    <t>Tabla de retención documental</t>
  </si>
  <si>
    <t>Ticket</t>
  </si>
  <si>
    <t>Visual Source Safe</t>
  </si>
  <si>
    <t>Fax</t>
  </si>
  <si>
    <t>Bloomberg</t>
  </si>
  <si>
    <t>Firewall</t>
  </si>
  <si>
    <t>Filtro de contenido</t>
  </si>
  <si>
    <t>UPS</t>
  </si>
  <si>
    <t>Alfyn</t>
  </si>
  <si>
    <t>Deceval</t>
  </si>
  <si>
    <t>Cordis</t>
  </si>
  <si>
    <t>Correo electrónico corporativo</t>
  </si>
  <si>
    <t>Infoval</t>
  </si>
  <si>
    <t>Mec</t>
  </si>
  <si>
    <t>Mog</t>
  </si>
  <si>
    <t>PC de escritorio</t>
  </si>
  <si>
    <t>Sisco</t>
  </si>
  <si>
    <t>Sispac</t>
  </si>
  <si>
    <t>Sit II</t>
  </si>
  <si>
    <t>Liquidador</t>
  </si>
  <si>
    <t>Consolidador</t>
  </si>
  <si>
    <t>Crep</t>
  </si>
  <si>
    <t>Aplicación que permite registrar y hacer el seguimiento al endeudamiento interno y externo del Distrito Capital. Así mismo, apoya la programación y generación de los flujos de caja reales y proyectados, y los pago de las operaciones de crédito y conexas asociadas.</t>
  </si>
  <si>
    <t>Perno</t>
  </si>
  <si>
    <t>SAE</t>
  </si>
  <si>
    <t>SAI</t>
  </si>
  <si>
    <t>Parqueaderos</t>
  </si>
  <si>
    <t>Siced</t>
  </si>
  <si>
    <t>Isodoc</t>
  </si>
  <si>
    <t>Nice ToolBar</t>
  </si>
  <si>
    <t>Antivirus</t>
  </si>
  <si>
    <t>Servicios</t>
  </si>
  <si>
    <t>Instalaciones</t>
  </si>
  <si>
    <t>BVC</t>
  </si>
  <si>
    <t xml:space="preserve">Gestión de imágenes </t>
  </si>
  <si>
    <t>Portátil</t>
  </si>
  <si>
    <t>Sistema de Información Integrado Hacendario que agrupa los aplicativos de acuerdo con la gestión que apoyan, dando como resultado 3 componentes de gestión: Tributario, Financiero y Administrativo.</t>
  </si>
  <si>
    <t>Aplicación cuyo objetivo es detectar y/o eliminar virus informáticos.</t>
  </si>
  <si>
    <t>Herramienta en mercados de efectivo y derivados que integra perfectamente lo mejor en datos, noticias y soluciones de análisis en tiempo real sobre el mundo de los negocios.</t>
  </si>
  <si>
    <t>Aplicación de la Bolsa de Valores de Colombia que contiene un conjunto de programas que permiten realizar operaciones de forma electrónica.</t>
  </si>
  <si>
    <t>Balanceador de Carga</t>
  </si>
  <si>
    <t>Base de Conocimiento</t>
  </si>
  <si>
    <t>Copia de datos para proteger los originales de pérdidas de Integridad o Disponibilidad.</t>
  </si>
  <si>
    <t>Periférico usado para convertir, mediante el uso de la luz, imágenes impresas o documentos a formato digital.</t>
  </si>
  <si>
    <t>Aplicación  de almacenamiento de datos e imágenes.</t>
  </si>
  <si>
    <t>Dispositivo periférico del ordenador que permite producir una gama permanente de textos o gráficos de documentos almacenados en formato electrónico, imprimiéndolos en medios físicos.</t>
  </si>
  <si>
    <t xml:space="preserve">VUC </t>
  </si>
  <si>
    <t>Aplicación de ventanilla Única de la Construcción.</t>
  </si>
  <si>
    <t>Cifin</t>
  </si>
  <si>
    <t>SIIC</t>
  </si>
  <si>
    <t>Herramienta Ofimática en Access para control de gestión de la Oficina de Fiscalización de la Sub de Producción.</t>
  </si>
  <si>
    <t>Sitios Web de bancos mediante los cuales se realizan traslados de fondos.</t>
  </si>
  <si>
    <t>Funcionario que analizar si el acto es procedente y verifica la información relacionada.</t>
  </si>
  <si>
    <t>Revisor del Acto</t>
  </si>
  <si>
    <t>Observaciones</t>
  </si>
  <si>
    <t>Computadora personal que es diseñada para ser usada en una ubicación fija, como un escritorio.</t>
  </si>
  <si>
    <t>Documento o información electrónica adaptada para la World Wide Web y que puede ser accedida mediante un navegador .</t>
  </si>
  <si>
    <t>Ordenador personal móvil o transportable, que pesa normalmente entre 1 y 3 kg. Los ordenadores portátiles son capaces de realizar la mayor parte de las tareas que realizan los ordenadores de escritorio, con similar capacidad y con la ventaja de su peso y tamaño reducidos; sumado también a que tienen la capacidad de operar por un período determinado sin estar conectadas a una red eléctrica.</t>
  </si>
  <si>
    <t>Token</t>
  </si>
  <si>
    <t xml:space="preserve">Pequeño dispositivo que muestra un código de ID que constantemente cambia. Primero un usuario ingresa una clave y luego la tarjeta muestra un ID que puede ser usado para ingresar a una red. </t>
  </si>
  <si>
    <t>Trader</t>
  </si>
  <si>
    <t>Persona que actúa en un mercado comprando y vendiendo activos por cuenta propia, especialmente de forma cortoplacista.</t>
  </si>
  <si>
    <t>Aplicación de la Bolsa de Valores que contiene un conjunto de programas que permiten realizar operaciones en forma
electrónica.</t>
  </si>
  <si>
    <t>Equipamiento auxiliar</t>
  </si>
  <si>
    <t>Manera en que las peticiones de Internet son distribuidas sobre una fila de servidores. Los balanceadores de carga pueden ser soluciones hardware, tales como routers y switches que incluyen software de balanceo de carga preparado para ello, y soluciones software que se instalan en el back end de los servidores.</t>
  </si>
  <si>
    <t>Aplicación diseñada para controlar qué contenido se permite mostrar, especialmente para restringir el acceso a ciertos materiales de la Web.</t>
  </si>
  <si>
    <t>Red informática de comunicación internacional que permite el intercambio de todo tipo de información entre sus usuarios.</t>
  </si>
  <si>
    <t>Aplicación que permite la administración del SGC para los temas de Administración documental, indicadores de calidad, auditorías y acciones correctivas y preventivas.</t>
  </si>
  <si>
    <t>Aplicación para el monitoreo y grabación de llamadas de la mesa de dinero.</t>
  </si>
  <si>
    <t>Sistema para la administración de Parqueaderos que permite asignar espacios de parqueo a los vehículos de los funcionarios que laboran en la entidad. Esto, mediante una base de datos del personal.</t>
  </si>
  <si>
    <t>Aplicación que apoya el proceso de programación, ejecución, control y seguimiento del presupuesto Distrital.</t>
  </si>
  <si>
    <t>Aplicación que apoya las funciones de administración concernientes a los bienes de consumo. Mediante la gestión de ingresos, egresos, solicitudes y entrega de pedidos.</t>
  </si>
  <si>
    <t>Aplicación que administra los bienes y servicios de propiedad, planta y equipo. Mediante la gestión de traslados, ingresos, egresos, cálculo de depreciación y amortización.</t>
  </si>
  <si>
    <t>Aplicación donde se realiza la programación de pagos del flujo de caja de las entidades de la administración Distrital.</t>
  </si>
  <si>
    <t>Aplicación que apoya la gestión de los tributos de la ciudad, permitiendo el control de la información relacionada con los contribuyentes, entidades financieras y otras instituciones, para el intercambio de información.</t>
  </si>
  <si>
    <t>Sistema que se encarga de administrar las solicitudes de requerimientos de software solicitados a la SIS.</t>
  </si>
  <si>
    <t>Subestación Eléctrica</t>
  </si>
  <si>
    <t>Instalación destinada a modificar y establecer los niveles de tensión de una infraestructura eléctrica, para facilitar el transporte y distribución de la energía eléctrica. Su equipo principal es el transformador. Normalmente esta dividida en secciones, por lo general 3 principales, y las demás son derivadas.</t>
  </si>
  <si>
    <t>Planta Eléctrica</t>
  </si>
  <si>
    <t>Electrónica</t>
  </si>
  <si>
    <t>Propietario</t>
  </si>
  <si>
    <t>Huma</t>
  </si>
  <si>
    <t>Herramienta ofimática dispuesta para la consulta de actos administrativos proferidos por la Subdirección de Impuestos a la Propiedad.</t>
  </si>
  <si>
    <t>Funcionario responsable de recibir, verificar y radicar las solicitudes de devolución o compensación.</t>
  </si>
  <si>
    <t>SR</t>
  </si>
  <si>
    <t>Sistema de recepción de declaraciones y pagos de los contribuyentes.</t>
  </si>
  <si>
    <t>Infoconsumo</t>
  </si>
  <si>
    <t>Administrador del Sistema</t>
  </si>
  <si>
    <t>Herramienta utilizada para facilitar el desarrollo, prueba, depuración de errores, optimización código y consultas de base de datos.</t>
  </si>
  <si>
    <t>PL-SQL - Oracle - SQL PLUS</t>
  </si>
  <si>
    <t>Herramienta utilizada para facilitar el desarrollo de las bases de datos informales de la DIB.</t>
  </si>
  <si>
    <t>Aplicación de gestión donde se verifica la carga de los funcionarios para entregar y repartir la cartera.</t>
  </si>
  <si>
    <t>Herramienta que suministra, de manera ágil y oportuna, información confiable acerca del comportamiento de pago tanto de personas naturales como jurídicas a las instituciones financieras y a las empresas con las cuales tiene convenios.</t>
  </si>
  <si>
    <t>Aplicación mediante la cual se lleva el inventario de títulos de deposito judicial.</t>
  </si>
  <si>
    <t>Modulo de gestión</t>
  </si>
  <si>
    <t>Aplicación empleada para recibir reparto, Información histórica de contribuyente, recaudo realizado por oficina, funcionario.</t>
  </si>
  <si>
    <t>Herramienta que mueve un generador de electricidad a través de un motor de combustión interna. Son comúnmente utilizados cuando hay déficit en la generación de energía eléctrica de algún lugar, o cuando son frecuentes los cortes en el suministro eléctrico. Así mismo, la legislación de los diferentes países pueden obligar a instalar plantas eléctricas en lugares en los que se den grandes densidades de ocupaciones de personas (Centros comerciales, restaurantes, cárceles, edificios administrativos).</t>
  </si>
  <si>
    <t>Depósitos Centralizados de Valores. Recibe títulos valores para custodiarlos, administrarlos, registrar  las transferencias, gravámenes y  compensar y liquidar las operaciones que se realicen con ello.</t>
  </si>
  <si>
    <t>AC10</t>
  </si>
  <si>
    <t>AC18</t>
  </si>
  <si>
    <t>AC19</t>
  </si>
  <si>
    <t>AC20</t>
  </si>
  <si>
    <t>AC21</t>
  </si>
  <si>
    <t>AC22</t>
  </si>
  <si>
    <t>AC23</t>
  </si>
  <si>
    <t>AC24</t>
  </si>
  <si>
    <t>AC26</t>
  </si>
  <si>
    <t>AC27</t>
  </si>
  <si>
    <t>AC28</t>
  </si>
  <si>
    <t>AC29</t>
  </si>
  <si>
    <t>AC30</t>
  </si>
  <si>
    <t>AC31</t>
  </si>
  <si>
    <t>AC44</t>
  </si>
  <si>
    <t>AC46</t>
  </si>
  <si>
    <t>AC48</t>
  </si>
  <si>
    <t>AC50</t>
  </si>
  <si>
    <t>AC51</t>
  </si>
  <si>
    <t>AC52</t>
  </si>
  <si>
    <t>AC54</t>
  </si>
  <si>
    <t>AC64</t>
  </si>
  <si>
    <t>AC65</t>
  </si>
  <si>
    <t>AC67</t>
  </si>
  <si>
    <t>AC68</t>
  </si>
  <si>
    <t>AC70</t>
  </si>
  <si>
    <t>AC72</t>
  </si>
  <si>
    <t>AC73</t>
  </si>
  <si>
    <t>AC74</t>
  </si>
  <si>
    <t>AC75</t>
  </si>
  <si>
    <t>AC76</t>
  </si>
  <si>
    <t>AC77</t>
  </si>
  <si>
    <t>AC78</t>
  </si>
  <si>
    <t>AC79</t>
  </si>
  <si>
    <t>AC80</t>
  </si>
  <si>
    <t>AC81</t>
  </si>
  <si>
    <t>AC82</t>
  </si>
  <si>
    <t>AC83</t>
  </si>
  <si>
    <t>AC84</t>
  </si>
  <si>
    <t>AC85</t>
  </si>
  <si>
    <t>AC86</t>
  </si>
  <si>
    <t>AC87</t>
  </si>
  <si>
    <t>AC88</t>
  </si>
  <si>
    <t>AC89</t>
  </si>
  <si>
    <t>AC92</t>
  </si>
  <si>
    <t>AC93</t>
  </si>
  <si>
    <t>AC94</t>
  </si>
  <si>
    <t>AC96</t>
  </si>
  <si>
    <t>AC97</t>
  </si>
  <si>
    <t>AC98</t>
  </si>
  <si>
    <t>AC102</t>
  </si>
  <si>
    <t>AC103</t>
  </si>
  <si>
    <t>AC106</t>
  </si>
  <si>
    <t>AC107</t>
  </si>
  <si>
    <t>AC108</t>
  </si>
  <si>
    <t>AC109</t>
  </si>
  <si>
    <t>AC110</t>
  </si>
  <si>
    <t>AC113</t>
  </si>
  <si>
    <t>AC114</t>
  </si>
  <si>
    <t>AC115</t>
  </si>
  <si>
    <t>AC118</t>
  </si>
  <si>
    <t>AC119</t>
  </si>
  <si>
    <t>AC120</t>
  </si>
  <si>
    <t>AC121</t>
  </si>
  <si>
    <t>AC122</t>
  </si>
  <si>
    <t>AC123</t>
  </si>
  <si>
    <t>AC124</t>
  </si>
  <si>
    <t>AC125</t>
  </si>
  <si>
    <t>AC126</t>
  </si>
  <si>
    <t>AC130</t>
  </si>
  <si>
    <t>AC131</t>
  </si>
  <si>
    <t>AC132</t>
  </si>
  <si>
    <t>AC133</t>
  </si>
  <si>
    <t>AC134</t>
  </si>
  <si>
    <t>AC135</t>
  </si>
  <si>
    <t>AC136</t>
  </si>
  <si>
    <t>AC137</t>
  </si>
  <si>
    <t>AC138</t>
  </si>
  <si>
    <t>AC139</t>
  </si>
  <si>
    <t>AC140</t>
  </si>
  <si>
    <t>AC141</t>
  </si>
  <si>
    <t>AC142</t>
  </si>
  <si>
    <t>AC143</t>
  </si>
  <si>
    <t>AC144</t>
  </si>
  <si>
    <t>AC145</t>
  </si>
  <si>
    <t>AC146</t>
  </si>
  <si>
    <t>AC147</t>
  </si>
  <si>
    <t>AC148</t>
  </si>
  <si>
    <t>AC149</t>
  </si>
  <si>
    <t>AC150</t>
  </si>
  <si>
    <t>AC154</t>
  </si>
  <si>
    <t>AC155</t>
  </si>
  <si>
    <t>AC161</t>
  </si>
  <si>
    <t>AC162</t>
  </si>
  <si>
    <t>AC163</t>
  </si>
  <si>
    <t>AC164</t>
  </si>
  <si>
    <t>AC168</t>
  </si>
  <si>
    <t>AC169</t>
  </si>
  <si>
    <t>AC170</t>
  </si>
  <si>
    <t>AC171</t>
  </si>
  <si>
    <t>AC172</t>
  </si>
  <si>
    <t>AC184</t>
  </si>
  <si>
    <t>AC185</t>
  </si>
  <si>
    <t>AC186</t>
  </si>
  <si>
    <t>AC187</t>
  </si>
  <si>
    <t>AC188</t>
  </si>
  <si>
    <t>AC201</t>
  </si>
  <si>
    <t>AC202</t>
  </si>
  <si>
    <t>AC203</t>
  </si>
  <si>
    <t>AC207</t>
  </si>
  <si>
    <t>AC208</t>
  </si>
  <si>
    <t>AC209</t>
  </si>
  <si>
    <t>AC210</t>
  </si>
  <si>
    <t>AC211</t>
  </si>
  <si>
    <t>AC219</t>
  </si>
  <si>
    <t>AC221</t>
  </si>
  <si>
    <t>AC223</t>
  </si>
  <si>
    <t>AC225</t>
  </si>
  <si>
    <t>AC226</t>
  </si>
  <si>
    <t>AC227</t>
  </si>
  <si>
    <t>AC230</t>
  </si>
  <si>
    <t>AC232</t>
  </si>
  <si>
    <t>AC234</t>
  </si>
  <si>
    <t>AC244</t>
  </si>
  <si>
    <t>AC248</t>
  </si>
  <si>
    <t>AC250</t>
  </si>
  <si>
    <t>AC251</t>
  </si>
  <si>
    <t>AC252</t>
  </si>
  <si>
    <t>AC253</t>
  </si>
  <si>
    <t>AC254</t>
  </si>
  <si>
    <t>AC255</t>
  </si>
  <si>
    <t>AC256</t>
  </si>
  <si>
    <t>AC257</t>
  </si>
  <si>
    <t>AC258</t>
  </si>
  <si>
    <t>AC259</t>
  </si>
  <si>
    <t>AC260</t>
  </si>
  <si>
    <t>AC262</t>
  </si>
  <si>
    <t>AC263</t>
  </si>
  <si>
    <t>AC264</t>
  </si>
  <si>
    <t>AC265</t>
  </si>
  <si>
    <t>AC267</t>
  </si>
  <si>
    <t>AC270</t>
  </si>
  <si>
    <t>AC271</t>
  </si>
  <si>
    <t>AC272</t>
  </si>
  <si>
    <t>AC275</t>
  </si>
  <si>
    <t>AC276</t>
  </si>
  <si>
    <t>AC277</t>
  </si>
  <si>
    <t>AC278</t>
  </si>
  <si>
    <t>Confidencialidad</t>
  </si>
  <si>
    <t xml:space="preserve">Integridad </t>
  </si>
  <si>
    <t>Disponiblidad</t>
  </si>
  <si>
    <t>Valor</t>
  </si>
  <si>
    <t>Criticidad</t>
  </si>
  <si>
    <t>Bajo</t>
  </si>
  <si>
    <t>Medio</t>
  </si>
  <si>
    <t>Alto</t>
  </si>
  <si>
    <t>F. Valoración del Activo de Información</t>
  </si>
  <si>
    <t>G. Clasificación de la Información</t>
  </si>
  <si>
    <t>CLASIFICACIÓN DE LA INFORMACIÓN</t>
  </si>
  <si>
    <t>CONFIDENCIALIDAD</t>
  </si>
  <si>
    <t>VALORACIÓN</t>
  </si>
  <si>
    <t>NIVEL</t>
  </si>
  <si>
    <t>ETIQUETADO</t>
  </si>
  <si>
    <t>INTEGRIDAD</t>
  </si>
  <si>
    <t>DISPONIBILIDAD</t>
  </si>
  <si>
    <t>Pública</t>
  </si>
  <si>
    <t>P</t>
  </si>
  <si>
    <t>Crítica</t>
  </si>
  <si>
    <t>No Crítica</t>
  </si>
  <si>
    <t>Icr</t>
  </si>
  <si>
    <t>Incr</t>
  </si>
  <si>
    <t>Dcr</t>
  </si>
  <si>
    <t>Dncr</t>
  </si>
  <si>
    <t>AC281</t>
  </si>
  <si>
    <t>AC282</t>
  </si>
  <si>
    <t>AC283</t>
  </si>
  <si>
    <t>AC284</t>
  </si>
  <si>
    <t>AC285</t>
  </si>
  <si>
    <t>AC286</t>
  </si>
  <si>
    <t>AC287</t>
  </si>
  <si>
    <t>AC289</t>
  </si>
  <si>
    <t>AC292</t>
  </si>
  <si>
    <t>AC293</t>
  </si>
  <si>
    <t>AC294</t>
  </si>
  <si>
    <t>AC295</t>
  </si>
  <si>
    <t>AC296</t>
  </si>
  <si>
    <t>AC297</t>
  </si>
  <si>
    <t>AC303</t>
  </si>
  <si>
    <t>AC306</t>
  </si>
  <si>
    <t>AC307</t>
  </si>
  <si>
    <t>AC308</t>
  </si>
  <si>
    <t>AC309</t>
  </si>
  <si>
    <t>AC312</t>
  </si>
  <si>
    <t>AC314</t>
  </si>
  <si>
    <t>AC315</t>
  </si>
  <si>
    <t>AC316</t>
  </si>
  <si>
    <t>AC319</t>
  </si>
  <si>
    <t>AC321</t>
  </si>
  <si>
    <t>AC322</t>
  </si>
  <si>
    <t>AC323</t>
  </si>
  <si>
    <t>AC327</t>
  </si>
  <si>
    <t>AC328</t>
  </si>
  <si>
    <t>AC329</t>
  </si>
  <si>
    <t>AC330</t>
  </si>
  <si>
    <t>AC331</t>
  </si>
  <si>
    <t>AC332</t>
  </si>
  <si>
    <t>AC333</t>
  </si>
  <si>
    <t>AC334</t>
  </si>
  <si>
    <t>AC335</t>
  </si>
  <si>
    <t>AC336</t>
  </si>
  <si>
    <t>AC341</t>
  </si>
  <si>
    <t>AC343</t>
  </si>
  <si>
    <t>AC345</t>
  </si>
  <si>
    <t>AC347</t>
  </si>
  <si>
    <t>AC348</t>
  </si>
  <si>
    <t>AC349</t>
  </si>
  <si>
    <t>AC350</t>
  </si>
  <si>
    <t>AC351</t>
  </si>
  <si>
    <t>AC352</t>
  </si>
  <si>
    <t>AC353</t>
  </si>
  <si>
    <t>AC355</t>
  </si>
  <si>
    <t>AC304</t>
  </si>
  <si>
    <t>AC305</t>
  </si>
  <si>
    <t>AC356</t>
  </si>
  <si>
    <t>AC357</t>
  </si>
  <si>
    <t>AC358</t>
  </si>
  <si>
    <t>AC359</t>
  </si>
  <si>
    <t>AC360</t>
  </si>
  <si>
    <t>Piga</t>
  </si>
  <si>
    <t>Instrumento de planeación ambiental que parte del análisis descriptivo e interpretativo de la situación ambiental de la Entidad.</t>
  </si>
  <si>
    <t>AC365</t>
  </si>
  <si>
    <t>AC366</t>
  </si>
  <si>
    <t>AC367</t>
  </si>
  <si>
    <t>AC368</t>
  </si>
  <si>
    <t>AC369</t>
  </si>
  <si>
    <t>AC370</t>
  </si>
  <si>
    <t>AC371</t>
  </si>
  <si>
    <t>AC372</t>
  </si>
  <si>
    <t>AC373</t>
  </si>
  <si>
    <t>AC374</t>
  </si>
  <si>
    <t>Software de control de acceso perimetral.</t>
  </si>
  <si>
    <t>AC383</t>
  </si>
  <si>
    <t>AC384</t>
  </si>
  <si>
    <t>AC387</t>
  </si>
  <si>
    <t>AC388</t>
  </si>
  <si>
    <t>AC390</t>
  </si>
  <si>
    <t>AC397</t>
  </si>
  <si>
    <t>AC401</t>
  </si>
  <si>
    <t>AC402</t>
  </si>
  <si>
    <t>AC403</t>
  </si>
  <si>
    <t>AC404</t>
  </si>
  <si>
    <t>AC405</t>
  </si>
  <si>
    <t>AC408</t>
  </si>
  <si>
    <t>Keys kan</t>
  </si>
  <si>
    <t>Historia laboral</t>
  </si>
  <si>
    <t>Software</t>
  </si>
  <si>
    <t>¿Qué idioma se maneja en el archivo?</t>
  </si>
  <si>
    <t>Otro</t>
  </si>
  <si>
    <t>Pública Clasificada</t>
  </si>
  <si>
    <t>Pública Reservada</t>
  </si>
  <si>
    <t>PR</t>
  </si>
  <si>
    <t>PC</t>
  </si>
  <si>
    <t>7-Zip</t>
  </si>
  <si>
    <t>Aplicación encarda de archivar ficheros libre desarrollado por Igor Pavlov. Por defecto utiliza el formato de archivo 7z, también libre,. Este formato usa los métodos de compresión LZMA y PPMD, desarrollados por su autor, y puede aplicar un filtro a los ejecutables para aumentar su compresibilidad.</t>
  </si>
  <si>
    <t>Software utilitario</t>
  </si>
  <si>
    <t>Acrobat</t>
  </si>
  <si>
    <t>Herramienta de apoyo de programas informáticos desarrollados por Adobe Systems diseñados para visualizar, crear y modificar archivos con el formato Portable Document Format, más conocido como PDF.</t>
  </si>
  <si>
    <t>Datos / Información</t>
  </si>
  <si>
    <t>Actos Oficiales</t>
  </si>
  <si>
    <t xml:space="preserve">Aplicación área tributaria, desarrollada en forms. Permite la estructuración, elaboración, emisión y consulta de los actos que debe proferir la DIB. </t>
  </si>
  <si>
    <t>Software de propósito especifico</t>
  </si>
  <si>
    <t xml:space="preserve">Actualización de información ciudadana </t>
  </si>
  <si>
    <t>Actualización de Información básica y de contacto del contribuyente</t>
  </si>
  <si>
    <t>Actualización sitios web- drupal</t>
  </si>
  <si>
    <t>Aplicación del área de servicios informáticos, cuyo diseño de Drupal es especialmente idóneo para construir y gestionar comunidades en Internet.</t>
  </si>
  <si>
    <t>Actualización sitios web- portal</t>
  </si>
  <si>
    <t>Aplicación del área de servicios informáticos  que permite  proveer a usuarios externos e internos el acceso a la información general de la SDH y a los  trámites y servicios que la entidad presta.</t>
  </si>
  <si>
    <t>Administración de elementos (SAE)</t>
  </si>
  <si>
    <t>Administración de elementos (SAI)</t>
  </si>
  <si>
    <t>Administrador de Bases de Datos (DBA)</t>
  </si>
  <si>
    <t>Rol del funcionario encargado de definir y controlar las bases de datos corporativas, además proporciona asesoría a los desarrolladores y usuarios que la requieran. Es la persona o equipo de personas profesionales responsables del control y manejo del sistema de base de datos, generalmente tiene(n) experiencia en DBMS, diseño de bases de datos, Sistemas operativos, comunicación de datos, hardware y  programación.</t>
  </si>
  <si>
    <t>Recurso Humano</t>
  </si>
  <si>
    <t xml:space="preserve">Administrador de Configuración de Software </t>
  </si>
  <si>
    <t>Herramienta utilizada por la Dirección de Sistemas e Informática, para controlar las versiones generadas por cada uno de los cambios realizados a los programas, estructuras y documentos técnicos originados en los requerimientos solicitados.</t>
  </si>
  <si>
    <t>Software de propósito específico</t>
  </si>
  <si>
    <t>Administrador de Firewall</t>
  </si>
  <si>
    <t>Rol del funcionario responsable de administrar y gestionar la configuración de los firewall de la entidad.</t>
  </si>
  <si>
    <t>Rol del funcionario responsable de ejecutar, mantener, operar y asegurar el correcto funcionamiento de un sistema de información.</t>
  </si>
  <si>
    <t>Administrador del Sistema de Solicitud de Requerimientos</t>
  </si>
  <si>
    <t>Rol del funcionario responsable de cancelar requerimientos mediante la aplicación de solicitud de requerimientos.</t>
  </si>
  <si>
    <t>Agendamiento</t>
  </si>
  <si>
    <t>Herramienta que permite a la ciudadanía concretar una cita con la Dirección Distrital de Impuestos de Bogotá para dar trámite a inquietudes o servicios, evitando filas y esperas en los puntos de atención, agilizando la atención al ciudadano(a).</t>
  </si>
  <si>
    <t>Aire Acondicionado</t>
  </si>
  <si>
    <t>Dispositivos de hardware que permiten mantener en ambiente adecuado los elementos instalados en el centro de computo.</t>
  </si>
  <si>
    <t>Controles del entorno</t>
  </si>
  <si>
    <t>AIX (Advanced Interactive Executive)</t>
  </si>
  <si>
    <t>Sistema Operativo propietario de los sistemas Unix desarrollado y vendido por la compañía IBM para varias de sus plataformas de sistemas y computadores. Soporta una gran variedad de plataformas de hardware, su uso está extendido en varias series de sistemas que se utilizan en grandes redes dedicadas a múltiples tareas diferentes.</t>
  </si>
  <si>
    <t>Software Base</t>
  </si>
  <si>
    <t>Sistema de valoración de inversión</t>
  </si>
  <si>
    <t>Almacenamiento Externo / Sistema de Almacenamiento</t>
  </si>
  <si>
    <t>Dispositivos de hardware y software que permiten almacenar datos y procesar información de un sistema informático. El hardware incluye computadoras o cualquier tipo de dispositivo electrónico inteligente, que consisten en procesadores, memoria, sistemas de almacenamiento externo, etc. El software incluye al sistema operativo, firmware y aplicaciones, siendo especialmente importante los sistemas de gestión de bases de datos.</t>
  </si>
  <si>
    <t>Hardware</t>
  </si>
  <si>
    <t>Almacenamiento Virtual</t>
  </si>
  <si>
    <t>Es una técnica que simula mas memoria que la que realmente existe y permita a la computadora ejecutar varios programas simultáneamente, sin importar su tamaño.</t>
  </si>
  <si>
    <t>Infraestructura de TI</t>
  </si>
  <si>
    <t>Archivador</t>
  </si>
  <si>
    <t>Mobiliario de oficina donde se almacenan documentos físicos.</t>
  </si>
  <si>
    <t>Área de Gestión</t>
  </si>
  <si>
    <t>Dependencia administrativa con características muy específicas en la Secretaría Distrital de Hacienda, que sirve de hilo conductor para el cumplimiento de la gestión.</t>
  </si>
  <si>
    <t>Artefacto</t>
  </si>
  <si>
    <t>Solución de software, cada uno de los archivos, programas, formas, reportes, documentos, etc., generados en su desarrollo.</t>
  </si>
  <si>
    <t>Asamblea de Gobernadores y del Alcalde del Distrito Capital</t>
  </si>
  <si>
    <t>Máxima autoridad administrativa del Fondo Cuenta, a quién le corresponde señalar las directrices y políticas que en materia de administración e inversión de recursos deba realizar el Consejo de Administración y el administrador del Fondo Cuenta, entre otras funciones.</t>
  </si>
  <si>
    <t xml:space="preserve">Asesor </t>
  </si>
  <si>
    <t xml:space="preserve">Funcionario de nivel asesor. Le corresponde asesorar al respectivo jefe inmediato en la definición, ejecución, seguimiento y evaluación de las políticas institucionales y prioridades estratégicas de la gestión de entidades distritales , para contribuir efectivamente a los procesos de toma de decisiones de políticas institucionales, y de acuerdo con los requerimientos institucionales, los procesos, procedimientos, plataforma estratégica de la entidad y la normatividad vigente. </t>
  </si>
  <si>
    <t>Audiotexto</t>
  </si>
  <si>
    <t>Herramienta de telecomunicación que le permite a los ciudadanos acceder a información de manera rápida a través de la interacción vía telefónica con un menú de opciones para resolver inquietudes básicas en materia tributaria a través de la Línea 195.</t>
  </si>
  <si>
    <t xml:space="preserve"> Servicios</t>
  </si>
  <si>
    <t>Autorregulador del Mercado De Valores – Amv</t>
  </si>
  <si>
    <t>Corporación de naturaleza privada sin ánimo de lucro que se rige por la Constitución, la Ley 964 de 2005 y las normas que la desarrollan y complementan, las normas de las entidades de utilidad común, por sus estatutos y reglamentos. El objeto del autorregulador es el ejercicio de las funciones normativa, de supervisión y disciplinaria como organismo de autorregulación del mercado de valores, con el alcance que para el efecto establece la Ley 964 de 2005 y las normas que la desarrollen, sustituyan o complementen, en relación con la conducta y la actividad de sus miembros y las personas naturales vinculadas a los mismos, con el propósito de favorecer el desarrollo del mercado de valores y la protección al inversionista (Fuente: Estatutos AMV).</t>
  </si>
  <si>
    <t xml:space="preserve">Auxiliar Administrativo </t>
  </si>
  <si>
    <t>Funcionario de nivel asistencial cuyo propósito principal es  Apoyar los trabajos de oficina de orden administrativo y logístico, con el objetivo de soportar las labores de la Dependencia en los diferentes frentes de trabajo.</t>
  </si>
  <si>
    <t>Backups</t>
  </si>
  <si>
    <t>Base de datos lógica que contiene los datos empleados por el Sistema de Gestión del Conocimiento del Servicio.</t>
  </si>
  <si>
    <t>Base de Datos de Errores Conocidos</t>
  </si>
  <si>
    <t>Base de datos que contiene todos los Registros de Errores Conocidos. Esta base de datos es creada por la Gestión del Problema y utilizada por Gestión del Incidente y Gestión del Problema. La Base de Datos de Errores Conocidos es parte del Sistema de Gestión del Conocimiento del Servicio.</t>
  </si>
  <si>
    <t>Base de Datos de Gestión de la Configuración</t>
  </si>
  <si>
    <t>Base de Datos usada para almacenar Registros de Configuración durante todo su Ciclo de Vida. El Sistema de Gestión de la Configuración mantiene una o más CMDBs, y cada CMDB contiene Atributos de CIs, y Relaciones con otros CIs.</t>
  </si>
  <si>
    <t>Base de datos de proveedores y contratos</t>
  </si>
  <si>
    <t>Base de datos o Documento estructurado usado para gestionar los Contratos con los Proveedores durante su ciclo de vida. La SCD contiene los Atributos clave de todos los Contratos y Proveedores, y debe formar parte del Sistema de Gestión del Servicio de Conocimiento.</t>
  </si>
  <si>
    <t>Base de Datos Temporal</t>
  </si>
  <si>
    <t>Base de datos en la que se genera una copia de la información tributaria enviada por las entidades recaudadoras para realizar las actividades de procesamiento por la línea OCR/ICR y su posterior transferencia a la base de datos tributaria.</t>
  </si>
  <si>
    <t xml:space="preserve">Base de Datos Tributaria (BDT) </t>
  </si>
  <si>
    <t>Base de datos que almacena todos los datos de las declaraciones tributarias de los impuestos del Distrito Capital.</t>
  </si>
  <si>
    <t>Base Gestión 2007</t>
  </si>
  <si>
    <t>Base Títulos Judiciales</t>
  </si>
  <si>
    <t>Bases de Gestión</t>
  </si>
  <si>
    <t>Bases de datos que contienen la información sobre la gestión realizada al interior de las Oficinas de Fiscalización y Liquidación de la Subdirección de Impuestos a la Propiedad, sobre los registros que han sido objeto de trámites o proceso de determinación.</t>
  </si>
  <si>
    <t>BI Historia Laboral</t>
  </si>
  <si>
    <t xml:space="preserve">Aplicativo que permite a la Dirección Corporativa la Generación de consultas analíticas y reportes de las personas vinculadas con la Secretaria de Hacienda, de información general, de estudios realizados, de experiencia laboral, registradas en el Sistema de Historia Laboral. </t>
  </si>
  <si>
    <t>BI Impuestos</t>
  </si>
  <si>
    <t>Aplicativo que permite la generación de consultas analíticas e indicadores sobre la base de datos del Sistema de Información Tributario SIT2 para analizar la información de recaudo por cada uno de los impuestos y los indicadores de gestión asociados</t>
  </si>
  <si>
    <t>BI Terceros</t>
  </si>
  <si>
    <t>Aplicativo que permite la gestión de la información de la base de datos de Terceros, generando así reportes y presentaciones que faciliten y agilicen la manipulación de la misma en Contabilidad</t>
  </si>
  <si>
    <t>Biblioteca Definitiva de Medios</t>
  </si>
  <si>
    <t>Lugar donde se almacenan con seguridad las versiones definitivas aprobadas de Elementos de Configuración de Software. La DML también puede contener CIs asociado tales como licencias y documentación. La DML es un área de almacenamiento lógico única cuando haya múltiples localizaciones. Todo el software en la DML está bajo el control de Cambios y Gestión de la Entrega y es registrada en el Sistema de Gestión de Configuración. Solamente el software que está en la DML es aceptable para utilizar en una nueva Entrega.</t>
  </si>
  <si>
    <t>Bodega de datos</t>
  </si>
  <si>
    <t>Aplicativo que permite el almacenamiento de grandes volúmenes de información hacendaria para producir análisis e indicadores estratégicos del Distrito Capital - Bogotá D.C.</t>
  </si>
  <si>
    <t>Bonpens</t>
  </si>
  <si>
    <t>Aplicación encargada de manejar los bonos pensionales.</t>
  </si>
  <si>
    <t>Business Intelligence</t>
  </si>
  <si>
    <t>Herramientas de desarrollo enfocadas a la administración y creación de conocimiento mediante el análisis de datos existentes en la entidad.</t>
  </si>
  <si>
    <t xml:space="preserve">Cados </t>
  </si>
  <si>
    <t>Centros de Atención Distrital Especializados CADE, cuya misión es coordinar y facilitar la prestación de los servicios de información, orientación, atención de trámites, pagos y recaudo de las entidades distritales.</t>
  </si>
  <si>
    <t>Cámara de comercio</t>
  </si>
  <si>
    <t>Aplicativo de servicio web invocado por la Cámara de Comercio para enviar a la SDH información de personas naturales y jurídicas inscritas con el fin de que sea actualizada en RIT y Terceros</t>
  </si>
  <si>
    <t>Canal de Entrada de Servicios</t>
  </si>
  <si>
    <t>Base de datos o Documento estructurado enumerando todos los Servicios de TI que se están evaluando o en Desarrollo, pero que todavía no están disponibles para los Clientes. El Canal de Entrada de Servicios proporciona una perspectiva de Negocio de los posibles futuros Servicios de TI y es parte de la Cartera de Servicios, que normalmente no se publica a los Clientes.</t>
  </si>
  <si>
    <t>Canal o Enlace Dedicado</t>
  </si>
  <si>
    <t>Solución de acceso de alta velocidad a través de un canal confiable y seguro. El servicio le garantiza máximo respaldo operativo y conectividad permanente a Internet. Diferentes formas de acceso, altos niveles de disponibilidad que se convierte en una forma fácil y segura de garantizar la operatividad de la organización.</t>
  </si>
  <si>
    <t>Cartera de Aplicaciones</t>
  </si>
  <si>
    <t>Base de Datos o Documento estructurado que se usa para gestionar las Aplicaciones en su Ciclo de Vida. El Portafolio de Aplicaciones contiene Atributos que son claves para todas las Aplicaciones. Algunas veces se implementa el Portafolio de Aplicaciones como parte del Portafolio de Servicio, o como parte del Sistema de Gestión de la Configuración.</t>
  </si>
  <si>
    <t>Cartera de Clientes</t>
  </si>
  <si>
    <t>Base de datos o Documento estructurado usado para registrar todos los Clientes –Cestones- de un Proveedor de Servicio TI. La Cartera de Clientes es la visión del Gestor de Relaciones de Negocio sobre los Clientes que reciben Servicios de un Proveedor de Servicios TI.</t>
  </si>
  <si>
    <t>Cartera de Contratos</t>
  </si>
  <si>
    <t>Base de datos o Documento estructurado de gestión de Contractos o Acuerdos de Servicios entre un Proveedor de Servicios TI y sus Clientes. Cada Servicio TI provisto a un Cliente debería tener un Contrato u otro Acuerdo, el cual esté incluido en la Cartera de Contratos.</t>
  </si>
  <si>
    <t>Celular</t>
  </si>
  <si>
    <t>Dispositivo móvil de comunicación de voz y datos</t>
  </si>
  <si>
    <t>Centro de Servicio al Usuario</t>
  </si>
  <si>
    <t>Punto Único de Contacto entre el Proveedor de Servicio y los Usuarios. Un Centro de Servicio al Usuario típico gestiona Incidentes, Peticiones de Servicio, y también maneja la comunicación con los Usuarios.</t>
  </si>
  <si>
    <t>Certificado de pago de soto</t>
  </si>
  <si>
    <t>Aplicación área tributaria, realizada en forms</t>
  </si>
  <si>
    <t>Certificado de pagos</t>
  </si>
  <si>
    <t>Aplicación área tributaria, disponible en internet desarrollada en java</t>
  </si>
  <si>
    <t>Certificado descuentos tributarios (contratistas)</t>
  </si>
  <si>
    <t>Aplicación disponible en internet, desarrollada en java</t>
  </si>
  <si>
    <t>Checkpoint</t>
  </si>
  <si>
    <t>Aplicación de informática que permite administrar el firewall de la entidad.</t>
  </si>
  <si>
    <t>Cliente de servicios de TIC</t>
  </si>
  <si>
    <t>Empresa externa que requiere servicios de TIC ofrecidos por la Secretaría Distrital de Hacienda. (Ej: Colocation, procesamiento, almacenamiento, Si Capital, entre otros)</t>
  </si>
  <si>
    <t>Cliente Externo</t>
  </si>
  <si>
    <t>Un Cliente que trabaja para un Negocio diferente al del Proveedor del Servicio de TI.</t>
  </si>
  <si>
    <t>Cliente interno</t>
  </si>
  <si>
    <t>Cliente que trabaja para el mismo Negocio que el Proveedor del Servicio de TI.</t>
  </si>
  <si>
    <t>Código fuente</t>
  </si>
  <si>
    <t>Artefactos. Incluye el código fuente en Java, librerías, paquetes, procedimientos, funciones a nivel de la base de datos.</t>
  </si>
  <si>
    <t>Comité de Cambios</t>
  </si>
  <si>
    <t>Personal que asesora al Gerente de Cambios en la Valoración, priorización y planificación de los Cambios. Este comité está formado por representantes de todas las áreas del Proveedor de Servicios de TI, del Negocio, y Proveedores Externos.</t>
  </si>
  <si>
    <t>Comité Evaluador de Entidades Recaudadoras</t>
  </si>
  <si>
    <t>Comité para conceptuar sobre el cumplimiento de las condiciones establecidas por la Secretaria Distrital de Hacienda, para autorizar a las entidades financieras para la recepción y recaudo de los tributos distritales, y/o determinar la revocatoria del convenio de recaudo. Integrado por funcionarios de la Dirección Distrital de Tesorería, de la Dirección Distrital de Impuestos de Bogotá – DIB y de la Dirección de Sistemas e Informática, los cuales realizan en forma independiente una evaluación financiera (ranking), operativa y de sistemas respectivamente.</t>
  </si>
  <si>
    <t>Componente Acto Oficial</t>
  </si>
  <si>
    <t>Componente del Sistema de Información Tributario que permite la estructuración, elaboración, emisión y consulta de los actos que debe proferir la Dirección Distrital de Impuestos de Bogotá - DIB. Este componente permite la homologación de todas las actuaciones administrativas por tipologías, con lo cual se optimiza la gestión tributaria mediante la automatización en la generación de los actos administrativos.</t>
  </si>
  <si>
    <t>Componente CI</t>
  </si>
  <si>
    <t>Elemento de Configuración que forma parte de una Agrupación. Por ejemplo, un CI de tipo memoria o CPU puede formar parte de un CI tipo servidor.</t>
  </si>
  <si>
    <t>Componente de Gestión</t>
  </si>
  <si>
    <t>Componente del Sistema de Información Tributario que permite la definición de planes en diferentes niveles, organización de grupos de trabajo y estandarización de procedimientos para la ejecución de los diferentes procesos de la Dirección Distrital de Impuestos de Bogotá –DIB a través de la administración de expedientes virtuales; así como el seguimiento de los mismos mediante la implementación de indicadores de gestión y el control de gestión.</t>
  </si>
  <si>
    <t>Componente de Saneamiento</t>
  </si>
  <si>
    <t>Componente de Sistema de Información Tributario que permite hacer la operación humana o de máquina, que modifica los registros del sistema en atención a las necesidades de subsanar errores en las declaraciones tributarias o correcciones de oficio, enmarcado dentro de la normativa.</t>
  </si>
  <si>
    <t>Componente Parametrizador</t>
  </si>
  <si>
    <t>Componente del Sistema de Información Tributario que permite incorporar parámetros y argumentos asociados a los conceptos tributarios.</t>
  </si>
  <si>
    <t xml:space="preserve">Conductor </t>
  </si>
  <si>
    <t xml:space="preserve">Funcionario de nivel asistencial cuyo propósito principal es  poyar las labores operativas relacionadas con el servicio de manejo de vehículos a cargo de la Secretaria de Hacienda Distrital, según las disposiciones de su superior. </t>
  </si>
  <si>
    <t>Configuración</t>
  </si>
  <si>
    <t>Modo mediante el cual se describe un grupo de Elementos de Configuración que actúan o funcionan juntos para proveer un Servicio de TI, o un subconjunto representativo de un Servicio de TI. El término Configuración también se usa para describir los parámetros y ajustes realizados en uno o más CIs.</t>
  </si>
  <si>
    <t>Consejo Asesor de Cambios de Emergencia</t>
  </si>
  <si>
    <t>Grupo que toma decisiones sobre el impacto de Cambios de Emergencia. Miembros del ECAB pueden estar decidiendo en el momento en que son llamados a reunirse, dependiendo de la naturaleza del Cambio de Emergencia.</t>
  </si>
  <si>
    <t>Consejo de Administración del Fondo Cuenta</t>
  </si>
  <si>
    <t>Órgano compuesto por el Consejo Directivo de la Federación Nacional de Departamentos (el cual esta conformado por siete (7) Gobernadores, incluidos el Presidente y Vicepresidente de la Federación y el Alcalde Mayor del Distrito Capital).</t>
  </si>
  <si>
    <t>Consejo de Dirección de TI</t>
  </si>
  <si>
    <t>Grupo formal responsable de asegurarse de que el Negocio y las Estrategias y Planes del Proveedor de Servicios de TI están estrechamente alineados. Un Consejo de Dirección de TI incluye representantes sénior tanto del Negocio como del Proveedor de Servicios de TI.</t>
  </si>
  <si>
    <t>Consolidación Bogotá Consolida</t>
  </si>
  <si>
    <t>Aplicación área financiera, disponible en internet desarrollada en java</t>
  </si>
  <si>
    <t>Aplicación que tiene como finalidad de hacer la consolidación de la contabilidad de las Entidades Distritales para presentarlos a la CGN</t>
  </si>
  <si>
    <t>Consulta actos en la web (cordis)</t>
  </si>
  <si>
    <t>Aplicación área administrativa, desarrollada en java</t>
  </si>
  <si>
    <t>Consulta de actos</t>
  </si>
  <si>
    <t>Aplicación área administrativa, desarrollada en forms</t>
  </si>
  <si>
    <t>Consulta de expedientes digitales</t>
  </si>
  <si>
    <t>Consulta de imágenes documentales comercializables</t>
  </si>
  <si>
    <t>Aplicación área tributarias, desarrollada en java</t>
  </si>
  <si>
    <t>Consulta de pagos- ica</t>
  </si>
  <si>
    <t>Aplicación área tributarias, disponible en internet, desarrollada en java</t>
  </si>
  <si>
    <t>Consulta de pagos- predial</t>
  </si>
  <si>
    <t>Consulta de pagos- vehículos</t>
  </si>
  <si>
    <t>Consulta digital de datos</t>
  </si>
  <si>
    <t>Aplicación web, desarrollada en asp</t>
  </si>
  <si>
    <t>Consulta ROP</t>
  </si>
  <si>
    <t>Consulta web SICO</t>
  </si>
  <si>
    <t>Consultas BI</t>
  </si>
  <si>
    <t>Aplicación área financiera, desarrollada en BI</t>
  </si>
  <si>
    <t>Contabilidad tributaria</t>
  </si>
  <si>
    <t>Aplicación área financiera, desarrollada en forms</t>
  </si>
  <si>
    <t>Contratación</t>
  </si>
  <si>
    <t>Persona natural ó jurídica que presta servicios a la entidad apoyada en un contrato.</t>
  </si>
  <si>
    <t>Contribuyente</t>
  </si>
  <si>
    <t>Se le denomina a aquella persona natural o jurídica que debe contribuir a los gastos e inversiones de la Capital, dentro de los conceptos de Justicia y Equidad. Estos deben cumplir con la obligación tributaria que surge a favor del Distrito Capital de Bogotá cuando en calidad de sujetos pasivos del impuesto, realizan el hecho generador del mismo.</t>
  </si>
  <si>
    <t>Control de expedientes disciplinarios</t>
  </si>
  <si>
    <t>Aplicación para la administración, manejo y control de las comunicaciones oficiales escritas que emite y recibe la Entidad, en las diferentes dependencias que la conforman.</t>
  </si>
  <si>
    <t>Servicio corporativo de envío y recepción de mensajes de correo electrónico.</t>
  </si>
  <si>
    <t>Crédito publico</t>
  </si>
  <si>
    <t>Cuadro Integral de Mando</t>
  </si>
  <si>
    <t>Herramienta de gestión que permite dividir la Estrategia en Indicadores Clave de Rendimiento (KPI). El Rendimiento frente a los KPIs se usa para demostrar lo bien que se ha alcanzado la Estrategia. El Cuadro Integral de Mando tiene 4 áreas, cada una tiene un número pequeño de KPIs. Las mismas 4 áreas se consideran en diferentes niveles de detalle en la Organización.</t>
  </si>
  <si>
    <t>Cuarto de Alistamiento</t>
  </si>
  <si>
    <t>Salón dentro de la estructura del Data Center designado para alojar los equipos y demás dispositivos que ingresen y/o salen del mismo.</t>
  </si>
  <si>
    <t>Cuenta bancos</t>
  </si>
  <si>
    <t>Aplicación área tributarias, desarrollada en forms</t>
  </si>
  <si>
    <t>Data Center</t>
  </si>
  <si>
    <t xml:space="preserve"> Son las instalaciones utilizadas para alojar los recursos físicos para el procesamiento de la información de la Entidad. Esto incluye los sistemas computacionales de servidores, así como los sistemas de almacenamiento, equipos de seguridad física y perimetral, conexiones de comunicaciones de datos, controles ambientales (por ejemplo, aire acondicionado, extinción de incendios).</t>
  </si>
  <si>
    <t>Desprendibles de pago</t>
  </si>
  <si>
    <t>Aplicación desarrollada en java</t>
  </si>
  <si>
    <t>Destinatario del Acto Administrativo</t>
  </si>
  <si>
    <t>Persona natural o jurídica, o sociedad de hecho, a la cual se dirige un acto administrativo para su notificación.</t>
  </si>
  <si>
    <t>Digito de verificación</t>
  </si>
  <si>
    <t>Aplicación área tributarias</t>
  </si>
  <si>
    <t>Director Ejecutivo</t>
  </si>
  <si>
    <t>Representante legal de la Federación Nacional de Departamentos y tendrá a su cargo la dirección y administración de la gestión de la entidad y aquellas funciones del Fondo Cuenta susceptibles de delegación.</t>
  </si>
  <si>
    <t xml:space="preserve">Director Técnico </t>
  </si>
  <si>
    <t xml:space="preserve">Funcionario de nivel directivo que le corresponde Coordinar los procesos inherentes a la Dirección donde se encuentre ubicado en la Secretaría de 
Hacienda, con el fin de asesorar en la implementación de políticas y metodologías, brindar información oportuna y veraz para la toma de decisiones a las directivas de la Entidad, Dirigir, organizar, evaluar y controlar la gestión  de conformidad con la normatividad vigente, en concordancia con las directrices del Secretario Distrital de Hacienda, las políticas institucionales y el Plan de Desarrollo del Distrito Capital.  </t>
  </si>
  <si>
    <t>Dueño del Proceso</t>
  </si>
  <si>
    <t>Rol responsable de asegurar que un Proceso Coincide con su Propósito. Las responsabilidades del Dueño del Proceso cubren el patrocinio, Diseño, Gestión del Cambio y mejor continua del Proceso y sus Métricas. Este Rol se asigna comúnmente a la persona que desempeña también el Rol de Gestor del Proceso, aunque en grandes Organizaciones, ambos Roles pueden estar separados.</t>
  </si>
  <si>
    <t>Eclipse</t>
  </si>
  <si>
    <t>Herramientas de desarrollo</t>
  </si>
  <si>
    <t>Ejecuciones fiscales</t>
  </si>
  <si>
    <t>Sistema de Ejecuciones Fiscales que permite administrar todos los casos de cobros coactivos que en la actualidad tiene contra los contribuyentes Bogotanos.</t>
  </si>
  <si>
    <t>Encuesta de tiempo de actividades</t>
  </si>
  <si>
    <t>Aplicación en extranet, desarrollada en java</t>
  </si>
  <si>
    <t>Entidad Recaudadora</t>
  </si>
  <si>
    <t>Corresponde a los bancos y demás entidades especializadas del sector financiero, sometidas a la vigilancia y control de la Superintendencia Financiera de Colombia, autorizadas para el recaudo de los impuestos, retenciones, anticipos, sanciones, intereses y demás recursos administrados por la Secretaría Distrital de Hacienda, que cumplan con las condiciones de capacidad financiera, técnica, y administrativa exigida por la misma Secretaría, según el procedimiento que se establezca.</t>
  </si>
  <si>
    <t>Entidad Receptora</t>
  </si>
  <si>
    <t>Entidad financiera autorizada por la Secretaría Distrital de Hacienda – Dirección Distrital de Tesorería para recibir la consignación de los recaudos diarios ejecutados por las entidades recaudadoras, en las cuentas que se determinen y dentro del plazo en días calendario que para cada entidad recaudadora establece bimestralmente la Secretaría Distrital de Hacienda - Dirección Distrital de Impuestos de Bogotá - DIB, de acuerdo con la calificación asignada a ésta.</t>
  </si>
  <si>
    <t>Entidades Externas</t>
  </si>
  <si>
    <t>Entidades públicas del orden Distrital, Departamental, Nacional y privado que tienen una relación directa o indirecta con la Secretaría Distrital de Hacienda.</t>
  </si>
  <si>
    <t>Examdif</t>
  </si>
  <si>
    <t>Herramienta que se encarga de encontrar diferencias entre versiones de un mismo archivo</t>
  </si>
  <si>
    <t>Red que utiliza la tecnología de Internet para conectar la red local de una organización con una red externa.</t>
  </si>
  <si>
    <t>Dispositivo que funciona como cortafuegos entre redes, permitiendo o denegando las transmisiones de una red a la otra. Un uso típico es situarlo entre una red local y la red Internet, como dispositivo de seguridad para evitar que los intrusos puedan acceder a información confidencial.</t>
  </si>
  <si>
    <t>Firma digital</t>
  </si>
  <si>
    <t>Aplicativo para verificar la autenticidad del certificado digital</t>
  </si>
  <si>
    <t>Firmware</t>
  </si>
  <si>
    <t>Software que maneja físicamente al hardware. Está fuertemente integrado con la electrónica del dispositivo siendo el software que tiene directa interacción con el hardware, es el encargado de controlarlo para ejecutar correctamente las instrucciones externas.</t>
  </si>
  <si>
    <t>Formas</t>
  </si>
  <si>
    <t>Artefactos</t>
  </si>
  <si>
    <t>Forms Y Reports</t>
  </si>
  <si>
    <t>herramienta de desarrollo que permite crear formularios compilarlos y ejecutarlos</t>
  </si>
  <si>
    <t>FOX</t>
  </si>
  <si>
    <t>Gestión tributaria</t>
  </si>
  <si>
    <t>Herramienta que se encarga del manejo estratégico de la entidad para plasmar los procesos  de planear, organizar, registrar, evaluar y controlar de forma integral la gestión para todas las áreas.</t>
  </si>
  <si>
    <t xml:space="preserve">Gestor </t>
  </si>
  <si>
    <t>Funcionario encargado de gestionar los expedientes asignados mediante reparto en cada una de las dependencias.</t>
  </si>
  <si>
    <t>Gestor de Cuenta</t>
  </si>
  <si>
    <t>Rol muy parecido a Gestor de la Relación con el negocio pero incluye más aspectos comerciales. Se utiliza más cuando se trabaja con Clientes Externos.</t>
  </si>
  <si>
    <t>Gestor de la Relación con el Negocio</t>
  </si>
  <si>
    <t>Rol responsable de mantener la Relación con uno o más Clientes. Este Rol es a menudo combinado con el de Gestor de Nivel de Servicio.</t>
  </si>
  <si>
    <t>Gestor de Servicio</t>
  </si>
  <si>
    <t>Funcionario responsable de administrar el Ciclo de Vida de uno o más Servicios de TI de principio a fin. El término Gestor de Servicio también se emplea para referirse a un gestor dentro del Proveedor de Servicios de TI. Comúnmente empleado para referirse al Gestor de la Relación con el Negocio, Gestor de Procesos o Gestor de Cuenta o un gestor con responsabilidad en el conjunto de Servicios de TI.</t>
  </si>
  <si>
    <t>Gestor del Proceso</t>
  </si>
  <si>
    <t>Rol responsable de la gestión Operativa de un Proceso. Las responsabilidades del Gestor del Proceso cubren la Planificación y coordinación de todas las Actividades necesarias para el desarrollo, seguimiento y registro de actividad de un Proceso. Pueden existir más de un Gestor del Proceso para un Proceso determinado, como pueden ser Gestores de Cambio por regiones geográficas, o Gestores de Continuidad del Servicio para cada Centro de Proceso de Datos. El Rol de Gestor del Proceso se asigna comúnmente a la persona que desempeña también el Rol de Dueño del Proceso aunque en grandes Organizaciones, ambos Roles pueden estar separados.</t>
  </si>
  <si>
    <t>Gráfico SLAM</t>
  </si>
  <si>
    <t>Gráfico de Monitorización del los SLA empleado para reportar y monitorizar los resultados obtenidos frente a los Objetivos de Nivel de Servicios. Un gráfico SLAM contiene normalmente un código de colores para mostrar la medida en que cada uno de los Objetivos de Nivel de Servicio ha sido alcanzado en cada uno de los 12 meses precedentes.</t>
  </si>
  <si>
    <t>Grupo de Soporte</t>
  </si>
  <si>
    <t>Grupo de personas con capacidades técnicas. Los grupos de soporte proporcionan el Soporte Técnico necesitado por todo el Proceso de Gestión del Servicio de TI. Ver Gestión Técnica.</t>
  </si>
  <si>
    <t>Grupo Especial</t>
  </si>
  <si>
    <t>Grupo de funcionarios que tiene como función principal el pronunciamiento y elaboración de respuestas a las solicitudes de invalidación de declaraciones, devolución y/o compensación, acreencias que solicitan, tanto los contribuyentes, como las oficinas de la Dirección Distrital de Impuestos de Bogotá en lo que compete a las declaraciones tributarias de los impuestos a la producción y al consumo.</t>
  </si>
  <si>
    <t>Grupo Fondo y otros Impuestos</t>
  </si>
  <si>
    <t>Grupo de funcionarios que tiene como función principal la determinación y fiscalización de los siguientes impuestos  delineación urbana, azar y espectáculos (unificado fondo de pobres, azar y espectáculos), sobretasa a la gasolina, impuestos al consumo, estampillas, loterías foráneas y publicidad exterior visual. Este grupo genera actuaciones administrativas puntuales para cada uno de los contribuyentes sujetos de los impuestos anteriores. También corresponde fiscalizar el impuesto de delineación urbana respecto a la ejecución de licencias de construcción legalmente aprobadas.</t>
  </si>
  <si>
    <t>Grupo Masivo</t>
  </si>
  <si>
    <t>Grupo de funcionarios que tiene como función principal la determinación y fiscalización del impuesto de Industria y Comercio, mediante actuaciones administrativas de forma masiva hacia los contribuyentes responsables de éste impuesto.</t>
  </si>
  <si>
    <t>Guía General de Servicio de Información Tributaria</t>
  </si>
  <si>
    <t>Herramienta de apoyo para todos los servidores de la Dirección Distrital de Impuestos de Bogotá para orientar y asesorar en materia tributaria a los contribuyentes de Bogotá, cumpliendo con los atributos del servicio.</t>
  </si>
  <si>
    <t>Historia del Cambio</t>
  </si>
  <si>
    <t>Información de todos los cambios realizados sobre un Elemento de Configuración durante su ciclo de vida. La Historia del Cambio consiste en todos aquellos Registros de Cambio que aplican al CI.</t>
  </si>
  <si>
    <t>herramienta que integra la información personal, profesional y laboral de todas las personas naturales vinculadas con la Secretaría Distrital de Hacienda, cuyo objetivo es ser fuente principal de recopilación, consulta y generación de información indispensable para el desarrollo de los planes institucionales de la Entidad y del Distrito Capital</t>
  </si>
  <si>
    <t>Hoja de vida</t>
  </si>
  <si>
    <t>Herramienta que se encarga de administrar datos básicos del funcionario, actos administrativos, control de vacaciones y compensatorios.</t>
  </si>
  <si>
    <t>Impresoras</t>
  </si>
  <si>
    <t>Indicador Clave de Rendimiento</t>
  </si>
  <si>
    <t>Métrica empleada para ayudar a gestionar un Proceso, Servicio de TI o Actividad. Muchas Métricas pueden medirse, pero sólo las más importantes se definen como KPIs y son empleadas para gestionar de forma activa e informar sobre los Procesos, los Servicios de TI o las Actividades. Los KPIs deberían ser seleccionados de tal forma que aseguren el control de la Eficiencia, la Efectividad, y la Rentabilidad. Ver Factores Críticos de Éxito.</t>
  </si>
  <si>
    <t>Herramienta informática para la administración, sistematización y control de la movilización, tránsito o reenvío de los productos nacionales e importados gravados con el impuesto al consumo que se encuentra interconectada con los demás entes territoriales a nivel nacional que poseen similar sistema.</t>
  </si>
  <si>
    <t>Infoturnos</t>
  </si>
  <si>
    <t>Sistema de asignación de turnos de atención que se tienen dispuestos en los Cades y Supercades. (Infoturnos solamente está en Supercade CAD), diseñado para perfeccionar el servicio al público, mejorar su imagen corporativa y optimizar los recursos técnicos y humanos.</t>
  </si>
  <si>
    <t>Sistema de información para la valoración de inversiones.</t>
  </si>
  <si>
    <t>Infra o Infraestructura de Grid</t>
  </si>
  <si>
    <t>Utilidad de Oracle (10 g, 11 g) que ayuda a administrar los servidores que usan esta utilidad. Permite que desde cualquier servidor se vean las aplicaciones que tienen los otros servidores registrados con este servicio.</t>
  </si>
  <si>
    <t>Inscripción RIT</t>
  </si>
  <si>
    <t>Permite registrar y mantener la información histórica de contribuyentes y de las características de los objetos tributarios asociados a ellos como lo son: Placas de vehículos y CHIP de predios, información indispensable para la liquidación de impuestos como: Impuesto Predial,  Impuesto sobre Vehículos Automotores, e Impuesto de  Industria y Comercio (ICA).</t>
  </si>
  <si>
    <t>Interpretación</t>
  </si>
  <si>
    <t>Módulo automático del sistema de reconocimiento inteligente de caracteres (OCR/ICR) que descifra cada uno de los datos contenidos en los campos de los diferentes documentos tributarios escaneados y los valida en función de las rutinas de validación especificadas en las definiciones de documento.</t>
  </si>
  <si>
    <t>iReports</t>
  </si>
  <si>
    <t>Herramientas de desarrollo utilizada para la creación de reportes en formato PDF</t>
  </si>
  <si>
    <t>Jasper Reports</t>
  </si>
  <si>
    <t>Jdeveloper</t>
  </si>
  <si>
    <t>Herramienta para el diseño de las soluciones Oracle y para el diseño y desarrollo de aplicaciones Java.</t>
  </si>
  <si>
    <t xml:space="preserve">Jefe de Oficina </t>
  </si>
  <si>
    <t>Funcionario de nivel directivo que le corresponde dirigir, asesorar, controlar las políticas, coordinar los procesos inherentes al área de desempeño de la Secretaría Distrital de Hacienda, con el fin de asesorar en la implementación de políticas y metodologías a las directivas de la Entidad. Así mismo, prestar asesoría a las entidades distritales que la requieran.</t>
  </si>
  <si>
    <t>Librerías de Copias de Respaldo</t>
  </si>
  <si>
    <t xml:space="preserve">Dispositivos de hardware que permiten generar las copias de seguridad.  </t>
  </si>
  <si>
    <t>Líder Funcional</t>
  </si>
  <si>
    <t>Funcionario de la SDH, delegado por el Director del área usuaria o Jefe de Oficina, como el responsable directo del aplicativo. Esta persona será el contacto directo y permanente por parte de los usuarios con la Subdirección de Ingeniería de Software y estará encargado de la toma de decisiones que permitan establecer el comportamiento más adecuado del aplicativo.</t>
  </si>
  <si>
    <t>Líder Técnico</t>
  </si>
  <si>
    <t xml:space="preserve"> Funcionario de la Subdirección de Ingeniería de software, que tiene a cargo la coordinación de proyectos derivados de las solicitudes presentadas por las área usuarias a las cuales apoya la SIS.</t>
  </si>
  <si>
    <t>Limay II</t>
  </si>
  <si>
    <t>Herramienta que permite la generación y control de la contabilidad, a partir de los movimientos generados por los Módulos de gestión de las dependencias de la SHD y las transacciones manuales requeridas.</t>
  </si>
  <si>
    <t>Línea Base Si Capit@L</t>
  </si>
  <si>
    <t>Son archivos fuentes del ERP Sí Capit@l, que se ha acordado entregar entre SIT y SSAU, a las entidades en convenio.
Una línea base está compuesta por archivos fuentes de base de datos, de aplicaciones y de reportes. En los archivos de base de datos se encuentra  la estructuras de cada una de las aplicaciones, los paquetes, las funciones, los procedimientos, las secuencias, entre otros. En los archivos de aplicación se encuentran las formas, los objetos, las librerías y los reportes.</t>
  </si>
  <si>
    <t>Línea de Atención Telefónica</t>
  </si>
  <si>
    <t>Punto de atención telefónica en donde se realizan y reciben llamadas desde y para los ciudadanos, informando y/o resolviendo dudas relacionadas con los servicios ofrecidos por la Secretaría Distrital de Hacienda.</t>
  </si>
  <si>
    <t>Componente encargado de almacenar la estructura de las fórmulas y la forma de cálculo matemático de los diferentes conceptos que se manejan en el sistema tributario.</t>
  </si>
  <si>
    <t>Liquidador azar</t>
  </si>
  <si>
    <t>Herramienta que facilita el diligenciamiento de la información y lo asiste con los cálculos de sanciones, intereses, tarifas, etc., de igual manera permite al contribuyente libremente y de acuerdo a su propio criterio diligenciar los datos de la liquidación</t>
  </si>
  <si>
    <t>Liquidador delineación</t>
  </si>
  <si>
    <t>Herramienta que facilita el diligenciamiento de la información y lo asiste con los cálculos de sanciones, intereses, tarifas, etc., de igual manera permite al contribuyente libremente y de acuerdo a su propio criterio diligenciar los datos de la liquidación.</t>
  </si>
  <si>
    <t>Liquidador estampillas</t>
  </si>
  <si>
    <t>Liquidador predial</t>
  </si>
  <si>
    <t>Liquidador publicidad</t>
  </si>
  <si>
    <t>Liquidador vehículos</t>
  </si>
  <si>
    <t>Log</t>
  </si>
  <si>
    <t>Registro automático en el sistema de las actividades o eventos desarrollados por un usuario o aplicativo. Archivo donde se almacena toda la actividad que se hace según se solicita través en el Sistema de Solicitud de Requerimientos.  Registro generado automáticamente que contiene los eventos de hardware, software operativo, software aplicativo y archivos respaldados.</t>
  </si>
  <si>
    <t>Mapana</t>
  </si>
  <si>
    <t>Aplicativo diseñado, para validar el inventario de software reportado en el Sistema de Solicitud de Requerimientos; con el fin de garantizar que todos los elementos involucrados para la atención del requerimiento han sido reportados en el inventario.</t>
  </si>
  <si>
    <t>Marcas</t>
  </si>
  <si>
    <t>Aplicación a través del cual se intervienen los registros excluidos de programas masivos correspondientes a poblaciones que no pudieron ser procesadas por deficiencias de información, pero que mediante un proceso de depuración puntual se pueden llegar a generar bases para envíos masivos de oficios o actos administrativos.</t>
  </si>
  <si>
    <t>Medios magnéticos</t>
  </si>
  <si>
    <t>Dispositivo que almacena la información  por medio de ondas magnéticas.</t>
  </si>
  <si>
    <t>Mesa de Ayuda o Mesa de Servicios (Help Desk)</t>
  </si>
  <si>
    <t>Solución integral que administra cada aspecto de los requerimientos de servicio y soporte informático de una organización. Distribuye la prestación de servicios y soporte para usuarios internos y externos, mientras que mantiene un control centralizado, para mantener niveles de servicio con sus usuarios.</t>
  </si>
  <si>
    <t>Mesa de trabajo</t>
  </si>
  <si>
    <t>Reunión de trabajo con usuario/líder funcional y funcionarios de DSI para tomar decisiones.</t>
  </si>
  <si>
    <t>Mesa Técnica</t>
  </si>
  <si>
    <t>Reunión de trabajo para tratar temas más especializados, que requieren un mayor conocimiento</t>
  </si>
  <si>
    <t>Microsoft Office</t>
  </si>
  <si>
    <t>Conjunto  ó suite de aplicaciones que  interrelaciona aplicaciones de escritorio, servidores y servicios para los sistemas operativos Microsoft Windows y Mac OS X. Entre las aplicaciones más comunes se encuentran: Word, Excel, power point, Outlook.</t>
  </si>
  <si>
    <t>Middleware</t>
  </si>
  <si>
    <t>Software que conecta uno o más Componentes o Aplicaciones software. El Middleware generalmente se adquiere de un Suministrador, en lugar de desarrollarlo dentro del Proveedor de Servicios de TI.</t>
  </si>
  <si>
    <t>Modulo de desprendibles de pago</t>
  </si>
  <si>
    <t>Módulo que le permite a cada funcionario imprimir sus desprendibles de pago.</t>
  </si>
  <si>
    <t>Módulo de Saneamiento Masivo</t>
  </si>
  <si>
    <t>Herramienta que permite realizar la corrección de más de un soporte tributario y más de un campo a la vez y generar el reporte sobre inconsistencias en la información tributaria.</t>
  </si>
  <si>
    <t>Motor Base de Datos</t>
  </si>
  <si>
    <t xml:space="preserve">Servicio principal para almacenar, procesar y proteger los datos. El Motor de base de datos proporciona acceso controlado y procesamiento de transacciones rápido para cumplir con los requisitos de las aplicaciones consumidoras de datos más exigentes de la Entidad. </t>
  </si>
  <si>
    <t>Navegador</t>
  </si>
  <si>
    <t>Software que permite el acceso a Internet, interpretando la información de archivos y sitios web para que éstos puedan ser leídos</t>
  </si>
  <si>
    <t>Notepad++</t>
  </si>
  <si>
    <t>Editor de texto y de código fuente libre con soporte para varios lenguajes de programación.</t>
  </si>
  <si>
    <t>Oas: (Oracle Application Server).</t>
  </si>
  <si>
    <t>Conjunto de utilidades Oracle que instala Aplicaciones como J2EE, Web Cache, Portal, Report Services, etc. Tecnología que soporta los servidores de aplicaciones de la SDH.</t>
  </si>
  <si>
    <t>OCR (Optical Character Recognition- Reconocimiento Óptico De Caracteres)</t>
  </si>
  <si>
    <t>OCR proporciona a los sistemas de reproducción por escáner y sistemas de gestión de imágenes la habilidad de convertir imágenes de caracteres en letra de máquina y/o códigos de barra en caracteres capaces de ser interpretados o reconocidos por un computador. Así, las imágenes de caracteres en letra de máquina y/o códigos de barra son extraídas de un mapa de bits de la imagen reproducida por el escáner</t>
  </si>
  <si>
    <t>Oficina</t>
  </si>
  <si>
    <t>Espacio físico, generalmente puede estar establecida en el departamento de un edificio o en una casa, que está destinado para la realización de un trabajo o las actividades de una empresa.</t>
  </si>
  <si>
    <t xml:space="preserve">Oid: (Oracle Internet Directory) </t>
  </si>
  <si>
    <t>Implementación del servicio LDAP de Oracle. Es una base de datos jerárquica orientada a responder altos niveles de consulta, pero baja transaccionalidad. Permite la gestión de grandes volúmenes de cuentas de usuario, así mismo actúa como repositorio para definir los niveles de autenticación y autorización por intermedio del protocolo LDAP.</t>
  </si>
  <si>
    <t>Operador del Sistema</t>
  </si>
  <si>
    <t>Persona asignada por la empresa contratista para el desarrollo de la operación y administración del sistema de INFOCONSUMO.</t>
  </si>
  <si>
    <t>Operador Fondo Cuenta</t>
  </si>
  <si>
    <t>Entidad con la que la Federación Nacional de Departamentos suscribe contrato de fiducia pública y que tiene por objeto el recaudo, administración y pago de los recursos obtenidos por concepto de impuestos al consumo de productos extranjeros e impuesto con destino al deporte.</t>
  </si>
  <si>
    <t>Aplicativo de Operación y Gestión de Tesorería que permite el registro y control del gasto con cargo al presupuesto de las entidades, desde la ordenación del gasto hasta el giro de éste por parte de la Dirección Distrital de Tesorería.</t>
  </si>
  <si>
    <t>Oracle BI Publisher</t>
  </si>
  <si>
    <t>Herramientas de desarrollo de Oracle para la gestión de
salidas de documentos e informes</t>
  </si>
  <si>
    <t>Oracle Forms</t>
  </si>
  <si>
    <t>herramienta de desarrollo que permite crear pantallas para administrar información.</t>
  </si>
  <si>
    <t>Oracle Reports</t>
  </si>
  <si>
    <t>Herramientas de desarrollo que provee acceso instantáneo a la información en todos los niveles dentro y fuera de la organización</t>
  </si>
  <si>
    <t>Orientación tributaria</t>
  </si>
  <si>
    <t>Módulo utilizado por los funcionarios que brindan la atención al contribuyente en los distintos puntos de la ciudad, permitiendo dar información oportuna y soluciones a las solicitudes realizadas por los ciudadanos.</t>
  </si>
  <si>
    <t>Outsourcing</t>
  </si>
  <si>
    <t>Empresa de gestión o subcontrata, dedicada a la prestación de diferentes servicios especializados, por medio de un contrato.</t>
  </si>
  <si>
    <t>PAC</t>
  </si>
  <si>
    <t>Programa Anual Mensualizado de Caja (PAC), se define como un instrumento de administración financiera mediante el cual se verifica y aprueba el monto máximo mensual de fondos disponibles para las entidades financiadas con los recursos del Distrito.</t>
  </si>
  <si>
    <t xml:space="preserve">Pagos PSE </t>
  </si>
  <si>
    <t>Mecanismo centralizado para la realización de pagos electrónicos por parte de los contribuyentes de sus obligaciones tributarias en un ambiente Web.</t>
  </si>
  <si>
    <t xml:space="preserve">Pdu: (Power Distribución Unit), </t>
  </si>
  <si>
    <t>Dispositivo con tomacorrientes múltiples diseñado para distribuir energía eléctrica a computadoras o equipo de red dentro de un rack, combina alimentación y distribución de la energía en un único equipo.</t>
  </si>
  <si>
    <t xml:space="preserve">Perito  </t>
  </si>
  <si>
    <t>Persona experta, autorizada legalmente para rendir informe acerca de una materia; que pone su especial conocimiento a disposición del juez o del funcionario competente sobre hechos determinados, con el fin de aportar prueba pericial.</t>
  </si>
  <si>
    <t>Sistema para la administración  y control de los Recursos Humanos. Aplicación que permite apoyar el procesamiento y control del pago de los salarios del personal de planta y temporal.
También permite apoyar la gestión del recurso humano en cuanto a bienestar, capacitación, planta de personal, hoja de vida y salud ocupacional.</t>
  </si>
  <si>
    <t>Personal de Ousourcing</t>
  </si>
  <si>
    <t>Personas que laboran para un proveedor de servicios, con las capacidades técnicas para intervenir en la solución de un problema especifico.</t>
  </si>
  <si>
    <t>Personal De Seguridad</t>
  </si>
  <si>
    <t>Grupo de personas que apoyan el servicio de vigilancia y seguridad en las instalaciones de una entidad.</t>
  </si>
  <si>
    <t>PIT</t>
  </si>
  <si>
    <t>Proyecto Integrado de Servicios Tributarios</t>
  </si>
  <si>
    <t>Pl/Sql Developer</t>
  </si>
  <si>
    <t>Plan Estratégico De Desarrollos De Software</t>
  </si>
  <si>
    <t>Planes de mejoramiento</t>
  </si>
  <si>
    <t>Aplicación de control interno para el registro de los planes de mejoramiento. Permite el manejo de los planes de mejoramiento solicitados por la Contraloría Distrital a las diferentes áreas de la SDH.</t>
  </si>
  <si>
    <t>Plataforma Informática</t>
  </si>
  <si>
    <t>Componentes tecnológicos responsabilidad de la Subdirección de Infraestructura Tecnológica (SIT), los cuales incluyen Bases de datos Oracle, software de servidores de aplicaciones, almacenamiento, servidores y Sistemas Operativos, Herramientas de Colaboración y Servicio de Correo.  Es la infraestructura tecnológica de Hardware, Software y talento humano que debe cumplir como requisito la entidad solicitante para implementar el Sistema de Información Hacendario.</t>
  </si>
  <si>
    <t xml:space="preserve">Postor  </t>
  </si>
  <si>
    <t>Persona que ofrece dinero (postura) y garantías en una subasta pública.</t>
  </si>
  <si>
    <t xml:space="preserve">Predis cargue </t>
  </si>
  <si>
    <t>Servicio a través de la WEB el cual le permite a las otras entidades del distrito crear,  modificar y anular CDP's(Certificados de Disponibilidad Presupuestal), RP's(Registros Presupuestales) y OP's (Ordenes de pago).</t>
  </si>
  <si>
    <t xml:space="preserve">Profesional Especializado </t>
  </si>
  <si>
    <t xml:space="preserve">Funcionario de nivel profesional que le corresponde Desarrollar las tareas, aplicando los conocimientos de su especialización y formación profesional, y proponer las estrategias necesarias para apoyar la operación, gestión y toma de decisiones del área, formulando políticas que fomenten la eficiencia en las labores realizadas, observando los lineamientos establecidos y  a la normatividad vigente. </t>
  </si>
  <si>
    <t xml:space="preserve">Profesional Universitario </t>
  </si>
  <si>
    <t>AC409</t>
  </si>
  <si>
    <t>Funcionario de nivel profesional que dentro de sus funciones esta la de Asistir técnica, administrativa y estratégicamente al área donde se encuentra ubicado en asuntos relacionados con la formulación, seguimiento y monitoreo de planes operativos, la preparación y entrega de informes,  la ejecución de actividades administrativas y el control y respuesta a la correspondencia y demás trámites con el fin de garantizar el cumplimiento oportuno a los programas y metas propuestas por la entidad.</t>
  </si>
  <si>
    <t>Propietario de Servicio</t>
  </si>
  <si>
    <t>AC412</t>
  </si>
  <si>
    <t>Rol responsable de la entrega de un determinado Servicio de TI.</t>
  </si>
  <si>
    <t>Proveedor</t>
  </si>
  <si>
    <t>AC415</t>
  </si>
  <si>
    <t>Tercero responsable de suministrar bienes o Servicios que son necesarios para proporcionar Servicios de TI. Ejemplos de proveedores incluyen los vendedores de hardware y software, proveedores de redes y telecomunicaciones y Organizaciones de Outsourcing.</t>
  </si>
  <si>
    <t>Proveedor de productos y servicios de TIC</t>
  </si>
  <si>
    <t>AC416</t>
  </si>
  <si>
    <t>Persona jurídica que provee productos y servicios de TIC a la Secretaría Distrital de Hacienda.</t>
  </si>
  <si>
    <t>Proveedor de Servicios</t>
  </si>
  <si>
    <t>AC417</t>
  </si>
  <si>
    <t>Organización que presta Servicios a uno o más Clientes Internos o Clientes Externos. El término de Proveedor de Servicios se usa a menudo como forma abreviada de Proveedor de Servicios de TI.</t>
  </si>
  <si>
    <t>Proveedor de Servicios de Aplicaciones</t>
  </si>
  <si>
    <t>AC418</t>
  </si>
  <si>
    <t>Proveedor Externo de Servicios que provee Servicios TI usando Aplicaciones que se ejecutan con recursos del Proveedor de Servicios. Los Usuarios acceden a las Aplicaciones del Proveedor de Servicios por medio de conexiones de red.</t>
  </si>
  <si>
    <t>PSE</t>
  </si>
  <si>
    <t>AC420</t>
  </si>
  <si>
    <t>Sistema centralizado y estandarizado desarrollado por ACH COLOMBIA, mediante el cual las empresas brindan la posibilidad a los usuarios de hacer sus pagos a través de Internet, debitando los recursos de la entidad financiera donde el usuario tiene su dinero y depositándolos en la cuenta de las empresas recaudadoras.</t>
  </si>
  <si>
    <t>Putty</t>
  </si>
  <si>
    <t>AC421</t>
  </si>
  <si>
    <t>Herramientas utilizada para realizar conexión por línea de comando bajo el protocolo ssh</t>
  </si>
  <si>
    <t xml:space="preserve">Q-Matic  </t>
  </si>
  <si>
    <t>AC423</t>
  </si>
  <si>
    <t>Sistema de asignación de turnos de atención que se tienen dispuestos en los Cades y Supercades, diseñado para perfeccionar el servicio al público, mejorar su imagen corporativa y optimizar los recursos técnicos y humanos.</t>
  </si>
  <si>
    <t>Racks</t>
  </si>
  <si>
    <t>AC425</t>
  </si>
  <si>
    <t>Soporte metálico destinado a alojar equipamiento electrónico, informático y de comunicaciones</t>
  </si>
  <si>
    <t>Recepción de bancos</t>
  </si>
  <si>
    <t>AC427</t>
  </si>
  <si>
    <t>Sistema a través del cual los bancos reportan información del recaudo de impuestos, mediante archivos planos.</t>
  </si>
  <si>
    <t>Recepción medios físicos bancos</t>
  </si>
  <si>
    <t>AC428</t>
  </si>
  <si>
    <t>Módulo complemento de Recepción de bancos,  a través del cual se reciben los formularios físicos para comparar con la información de archivos planos.</t>
  </si>
  <si>
    <t>Red de Telefonía</t>
  </si>
  <si>
    <t>AC433</t>
  </si>
  <si>
    <t>Elementos que conforman la red de telefonía física de la entidad. Permite establecer una llamada entre dos usuarios en cualquier parte del planeta de manera distribuida, automática, prácticamente instantánea. Este es el ejemplo más importante de una red con conmutación de circuitos. Existen redes de telefonía locales las cuales son implementadas por organizaciones y su comunicación es a través de extensiones de trabajo.</t>
  </si>
  <si>
    <t>Redes de comunicaciones</t>
  </si>
  <si>
    <t>Red de datos</t>
  </si>
  <si>
    <t>AC434</t>
  </si>
  <si>
    <t>Infraestructuras o redes de comunicación que se ha diseñado específicamente a la transmisión de información mediante el intercambio de datos.
Las redes de datos se diseñan y construyen en arquitecturas que pretenden servir a sus objetivos de uso. Las redes de datos, generalmente, están basadas en la conmutación de paquetes y se clasifican de acuerdo a su tamaño, la distancia que cubre y su arquitectura física.</t>
  </si>
  <si>
    <t>Registro Información Tributaria-  RIT</t>
  </si>
  <si>
    <t>AC437</t>
  </si>
  <si>
    <t>Aplicación que permite registrar y mantener la información histórica de contribuyentes y de las características de los objetos tributarios asociados a ellos.</t>
  </si>
  <si>
    <t>Relatoría</t>
  </si>
  <si>
    <t>AC441</t>
  </si>
  <si>
    <t>Dependencia que tiene como función principal custodiar la doctrina proferida por la Subdirección Jurídico Tributaria, la normativa distrital, las providencias proferidas por las altas cortes en materia de tributos distritales y suministrar la información de carácter tributario.</t>
  </si>
  <si>
    <t>Requerimiento de Software</t>
  </si>
  <si>
    <t>AC444</t>
  </si>
  <si>
    <t>Petición realizada por el cliente a la Subdirección de Ingeniería de Software de la DSI, aprobada por el líder funcional y la cual contiene las necesidades que se quieren satisfacer por medio del desarrollo de software.</t>
  </si>
  <si>
    <t>Responsable Solicitud</t>
  </si>
  <si>
    <t>AC454</t>
  </si>
  <si>
    <t>Funcionario de la SDH, que realiza requerimientos nuevos a la SIS a través del registro en el aplicativo que se encuentra en la intranet y denominado: “Solicitud de requerimientos de software.</t>
  </si>
  <si>
    <t>AC455</t>
  </si>
  <si>
    <t>RIT - Ica   Te  Toca</t>
  </si>
  <si>
    <t>AC458</t>
  </si>
  <si>
    <t>Herramienta que permite inscribir en el RIT personas jurídicas y naturales, o sociedades de hecho que ejerzan actividades industriales, comerciales o de servicios en Bogotá, agregar o modificar datos en el registro de los contribuyentes inscritos en el RIT e imprimir los reportes básicos del sistema</t>
  </si>
  <si>
    <t>RIT CCB</t>
  </si>
  <si>
    <t>AC459</t>
  </si>
  <si>
    <t>Servicio informático utilizado para la consulta de los registros de información tributaria de los contribuyentes y/o de su(s) establecimiento(s) de comercio, en convenio suscrito entre la Secretaría Distrital de Hacienda y la Cámara de Comercio de Bogotá (CCB).</t>
  </si>
  <si>
    <t>RIT Ica CCB</t>
  </si>
  <si>
    <t>AC460</t>
  </si>
  <si>
    <t>Web Service con la Cámara de Comercio para que ésta reporte  información de contribuyentes y establecimientos.</t>
  </si>
  <si>
    <t>AC463</t>
  </si>
  <si>
    <t>Aplicativo de la CCB para consultar y verificar los certificados de existencia y representación legal donde se certifica la costumbre mercantil de las empresas, sus órganos de gobierno y su capacidad para hacer negocios.</t>
  </si>
  <si>
    <t>AC464</t>
  </si>
  <si>
    <t>AC465</t>
  </si>
  <si>
    <t>Sala de chat</t>
  </si>
  <si>
    <t>AC466</t>
  </si>
  <si>
    <t>Lugar virtual de la red, llamado también canal, donde los usuarios entablan una conversación en línea con funcionarios de la Secretaría Distrital de Hacienda, para hacer consultas sobre los servicios ofrecidos por la entidad.</t>
  </si>
  <si>
    <t>Saneamiento</t>
  </si>
  <si>
    <t>AC467</t>
  </si>
  <si>
    <t>Herramienta que permite realizar ajustes o modificaciones a las declaraciones tributarias.</t>
  </si>
  <si>
    <t>SAP</t>
  </si>
  <si>
    <t>AC468</t>
  </si>
  <si>
    <t>Sistema Automático de Pago.</t>
  </si>
  <si>
    <t>Scripts</t>
  </si>
  <si>
    <t>AC469</t>
  </si>
  <si>
    <t>Conjunto de instrucciones generalmente almacenadas en un archivo de texto que deben ser interpretadas línea a línea en tiempo real para realizar una secuencia de tareas.</t>
  </si>
  <si>
    <t>SDQS</t>
  </si>
  <si>
    <t>AC470</t>
  </si>
  <si>
    <t>Sistema Distrital de Quejas y Soluciones. Aplicativo mediante el cual se registran Quejas y Soluciones para  Reclamos, Sugerencias y Solicitudes de Información ante cualquier Entidad del Distrito.</t>
  </si>
  <si>
    <t xml:space="preserve">Secretario </t>
  </si>
  <si>
    <t>AC471</t>
  </si>
  <si>
    <t>Funcionario de nivel asistencial cuyo propósito principal es Organizar operativa y logísticamente las actividades y elementos que sirven de apoyo a la Gestión de  la respectiva área y/o oficina</t>
  </si>
  <si>
    <t xml:space="preserve">Secretario de Despacho </t>
  </si>
  <si>
    <t>AC472</t>
  </si>
  <si>
    <t>Funcionario de nivel directivo que le corresponde Orientar el cumplimiento de la misión institucional de la Secretaría Distrital de Hacienda en concordancia con las 
normas distritales y el cumplimiento del Plan de Desarrollo y de Obras Públicas del Distrito Capital y depende directamente del alcalde mayor</t>
  </si>
  <si>
    <t xml:space="preserve">Secretario Ejecutivo </t>
  </si>
  <si>
    <t>AC473</t>
  </si>
  <si>
    <t xml:space="preserve">Funcionario de nivel asistencial cuyo propósito principal es apoyar logísticamente las labores diarias de la Dirección, con el fin de garantizar su buen funcionamiento de acuerdo a los procedimientos institucionales. </t>
  </si>
  <si>
    <t>Secuencia</t>
  </si>
  <si>
    <t>AC474</t>
  </si>
  <si>
    <t>Serie de actos administrativos para notificar por correo, relacionados en una misma planilla.</t>
  </si>
  <si>
    <t>Service Desk Manager de CA</t>
  </si>
  <si>
    <t>AC476</t>
  </si>
  <si>
    <t>Esta mesa de servicio de TI es una parte integral de la solución CA Service Management que optimiza las operaciones de soporte a través de la integración estrecha entre los procesos de administración de solicitudes, incidentes, problemas, cambios, conocimiento, activos y configuración.</t>
  </si>
  <si>
    <t>Servicios de  Colaboración</t>
  </si>
  <si>
    <t>AC477</t>
  </si>
  <si>
    <t>Actividades laborales y personales, apoyándonos en la comunicación con colegas, clientes, aliados, proveedores y otros.</t>
  </si>
  <si>
    <t>AC478</t>
  </si>
  <si>
    <t>Computador que asociado a una red, provee servicios a otros computadores denominados clientes. Computadora física en la cual funciona un software cuyo propósito es proveer datos de forma que otras máquinas y usuarios puedan utilizarlos.</t>
  </si>
  <si>
    <t>Servidor de Comunicaciones</t>
  </si>
  <si>
    <t>AC479</t>
  </si>
  <si>
    <t>Combinación de hardware y software que permite el acceso remoto a herramientas o información que generalmente reside en una red.</t>
  </si>
  <si>
    <t>Servidor De Datos</t>
  </si>
  <si>
    <t>AC480</t>
  </si>
  <si>
    <t>Servidores que por su naturaleza, graban, leen y procesan información constantemente.</t>
  </si>
  <si>
    <t>Sharepoint</t>
  </si>
  <si>
    <t>AC481</t>
  </si>
  <si>
    <t>Herramienta de colaboración en la que los usuarios funcionales disponen las Especificaciones Funcionales de los requerimientos que solicitan a la SIS.</t>
  </si>
  <si>
    <t>AC482</t>
  </si>
  <si>
    <t>Sicc</t>
  </si>
  <si>
    <t>AC483</t>
  </si>
  <si>
    <t>Sistema de Información de Contingencias Contractuales. Aplicación que permite la identificación de obligaciones contingentes en la etapa pre-contractual, en la cual se pueden aplicar las acciones preventivas, de evaluación y de mitigación apropiadas, buscando siempre la minimización a la exposición al riesgo de los recursos públicos distritales.</t>
  </si>
  <si>
    <t>AC484</t>
  </si>
  <si>
    <t>Aplicación que apoya la gestión del área de Recursos Humanos de las entidades afiliadas al fondo de Ahorro y Vivienda DISTRITAL. (FAVIDI). Permite a cada una de las entidades del distrito o entidades Nominadoras crear la información necesaria para que FAVIDI realice el respectivo pago.</t>
  </si>
  <si>
    <t>Siebel Crm</t>
  </si>
  <si>
    <t>AC485</t>
  </si>
  <si>
    <t>Solución integral que permite tomar control sobre las áreas de ventas, servicios, marketing, call center e inteligencia de negocio con metodología basada en las mejores prácticas de las industrias.</t>
  </si>
  <si>
    <t>Siel</t>
  </si>
  <si>
    <t>AC486</t>
  </si>
  <si>
    <t>Aplicativo que permite sistematizar y consolidar la información de historias laborales de los ex funcionarios que laboraron en las entidades liquidadas del Distrito Capital.</t>
  </si>
  <si>
    <t>SIH</t>
  </si>
  <si>
    <t>AC487</t>
  </si>
  <si>
    <t>Sistema de Información Hacendario. Está compuesto por el SI C@pital, los servicios de colaboración, de recursos compartidos y por aquella información en algunos demanda de usuarios internos de la Entidad.</t>
  </si>
  <si>
    <t>AC488</t>
  </si>
  <si>
    <t>Sistema integrado de información catastral</t>
  </si>
  <si>
    <t>Simplifica</t>
  </si>
  <si>
    <t>AC489</t>
  </si>
  <si>
    <t>Herramienta para liquidar los impuestos de industria y comercio y retención del ICA para los grandes contribuyentes.</t>
  </si>
  <si>
    <t>Sisarc</t>
  </si>
  <si>
    <t>AC490</t>
  </si>
  <si>
    <t>Sistema Integral de Seguimiento y Administración de Riesgo de Crédito.  Realiza control del estado de tesorería de los establecimientos públicos. También permite asignar cupos de inversión.</t>
  </si>
  <si>
    <t>AC491</t>
  </si>
  <si>
    <t>Aplicación que permite controlar y gestionar procesos de adquisición de bienes y servicios mediante la contratación con y sin formalidades plenas establecidas en la Ley 80 de 1993 y sus decretos reglamentarios, controlando el plan de contratación, la etapa precontractual y la etapa contractual</t>
  </si>
  <si>
    <t xml:space="preserve">Sisla </t>
  </si>
  <si>
    <t>AC492</t>
  </si>
  <si>
    <t>Sistema para administrar la información laboral y de nómina de los pensionados del Distrito Capital.</t>
  </si>
  <si>
    <t>AC493</t>
  </si>
  <si>
    <t>Sistema de Almacenamiento</t>
  </si>
  <si>
    <t>AC494</t>
  </si>
  <si>
    <t>Sistema de Control De Acceso (SCA)</t>
  </si>
  <si>
    <t>AC495</t>
  </si>
  <si>
    <t>Mecanismos y dispositivos dispuestos para controlar la entrada y salida de usuarios, la apertura y cierre de accesos, para controlar y custodiar instalaciones, recursos y actividades que se realizan en una determinada entidad.</t>
  </si>
  <si>
    <t>Sistema de Ejecuciones Fiscales</t>
  </si>
  <si>
    <t>AC496</t>
  </si>
  <si>
    <t>Aplicativo que controla los expedientes que procesa la Oficina de Ejecuciones Fiscales por la multas y sanciones que generan las alcaldías  locales.</t>
  </si>
  <si>
    <t>Sistema de Información</t>
  </si>
  <si>
    <t>AC497</t>
  </si>
  <si>
    <t>Conjunto de aplicativos que interactuando lógicamente apoyan la gestión de una empresa.</t>
  </si>
  <si>
    <t>Sistema de Información Tributaria</t>
  </si>
  <si>
    <t>AC498</t>
  </si>
  <si>
    <t>Es el conjunto de elementos relacionados con el software, hardware, datos, personas y procesos que brindan soporte a la gestión del ciclo tributario (recaudo, determinación, discusión y cobro al impuesto) para satisfacer las necesidades de información para la gestión tributaria de cada una de las áreas solicitantes de la Dirección Distrital de Impuestos de Bogotá – DIB y de la Administración en general.</t>
  </si>
  <si>
    <t>Sistema de Solicitud de Requerimientos</t>
  </si>
  <si>
    <t>AC499</t>
  </si>
  <si>
    <t>Sistema que se encarga de administrar las solicitudes de requerimientos de software solicitados a la SIS. Permite a los usuarios realizar el registro de sus requerimientos y realizar el seguimiento y control respectivo durante el ciclo de atención de la solicitud.</t>
  </si>
  <si>
    <t>Sistema General de Seguridad Social en Salud - SGSSS</t>
  </si>
  <si>
    <t>AC500</t>
  </si>
  <si>
    <t>La rectoría de este sistema se encuentra a cargo del Ministerio de Salud y Protección Social y el Consejo Nacional de Seguridad Social en Salud (CNSSS).</t>
  </si>
  <si>
    <t>Sistema Operativo</t>
  </si>
  <si>
    <t>AC501</t>
  </si>
  <si>
    <t>Programa o conjunto de programas que en un sistema informático gestiona los recursos de hardware y provee servicios a los programas de aplicación, ejecutándose en modo privilegiado respecto de los restantes y anteriores próximos y viceversa (aunque puede que parte del mismo se ejecute en espacio de usuario</t>
  </si>
  <si>
    <t>Sistema operativo para PC</t>
  </si>
  <si>
    <t>AC502</t>
  </si>
  <si>
    <t>Programa o conjunto de programas que en un sistema informático gestiona los recursos de hardware y provee servicios a los programas de aplicación, ejecutándose en modo privilegiado respecto de los restantes</t>
  </si>
  <si>
    <t>AC503</t>
  </si>
  <si>
    <t>SOA</t>
  </si>
  <si>
    <t>AC504</t>
  </si>
  <si>
    <t>Solución Oracle de integración de aplicaciones complejas, basada en servicios ágiles y reutilizables para acelerar el tiempo de comercialización, responder más rápidamente a los requerimientos del negocio y reducir costos.</t>
  </si>
  <si>
    <t>SOA Suite</t>
  </si>
  <si>
    <t>AC505</t>
  </si>
  <si>
    <t xml:space="preserve">Es un conjunto de software completo y con funcionamiento permanente para la creación, implementación y administración de una arquitectura orientada a servicios. </t>
  </si>
  <si>
    <t>Sobretasa</t>
  </si>
  <si>
    <t>AC507</t>
  </si>
  <si>
    <t>Sistema liquidador del impuesto de sobretasa a la gasolina.</t>
  </si>
  <si>
    <t>Software Control De Versiones</t>
  </si>
  <si>
    <t>AC508</t>
  </si>
  <si>
    <t>Sistema de control de versiones en el nivel de archivos, utilizado para el desarrollo de software, permitiendo mantener versiones de código paralelas, en los ambientes de desarrollo, pruebas y producción.</t>
  </si>
  <si>
    <t>Software de administración telefonía:  Omnivista 4760</t>
  </si>
  <si>
    <t>AC509</t>
  </si>
  <si>
    <t>Aplicación que permite administrar la planta telefónica y sus equipos periféricos.</t>
  </si>
  <si>
    <t>Software base</t>
  </si>
  <si>
    <t>Software Eyes and Hands</t>
  </si>
  <si>
    <t>AC510</t>
  </si>
  <si>
    <t>Software que puede capturar datos,  producto diseñado para formularios  y procesamiento de facturas</t>
  </si>
  <si>
    <t>Solicitud de Requerimientos</t>
  </si>
  <si>
    <t>AC513</t>
  </si>
  <si>
    <t>Aplicativo diseñado, para el registro, aprobación, control y seguimiento de todos los requerimientos manifestados por los clientes, para la construcción y mantenimiento de los aplicativos de la Secretaría de Hacienda.</t>
  </si>
  <si>
    <t>SQL*Plus</t>
  </si>
  <si>
    <t>AC520</t>
  </si>
  <si>
    <t>Programa de línea de comandos de Oracle que puede ejecutar comandos SQL y PL/SQL de forma interactiva o mediante un script.</t>
  </si>
  <si>
    <t>SQLDeveloper</t>
  </si>
  <si>
    <t>AC521</t>
  </si>
  <si>
    <t>Entorno de desarrollo integrado (IDE) para trabajar con SQL en bases de datos Oracle .</t>
  </si>
  <si>
    <t>AC522</t>
  </si>
  <si>
    <t>SSOP</t>
  </si>
  <si>
    <t>AC523</t>
  </si>
  <si>
    <t xml:space="preserve"> Soportes Tributarios</t>
  </si>
  <si>
    <t>AC524</t>
  </si>
  <si>
    <t>Stakeholder</t>
  </si>
  <si>
    <t>AC525</t>
  </si>
  <si>
    <t>Conjunto de personas que tienen interés en una Organización, Proyecto, Servicio de TI, etc. Los Stakeholders pueden interesarse en las Actividades, Objetivos, Recursos o Entregables. Los Stakeholders pueden incluir Clientes, Asociaciones, empleados, shareholders, propietarios, etc.</t>
  </si>
  <si>
    <t>Subdirector Técnico</t>
  </si>
  <si>
    <t>AC526</t>
  </si>
  <si>
    <t xml:space="preserve">Funcionario de nivel directivo que le corresponde Definir, dirigir, evaluar y controlar las actividades de la Subdirección a su cargo de acuerdo a los planes, proyectos y programas establecidos. </t>
  </si>
  <si>
    <t>AC527</t>
  </si>
  <si>
    <t xml:space="preserve">Subsecretario de Despacho </t>
  </si>
  <si>
    <t>AC528</t>
  </si>
  <si>
    <t>Funcionario de nivel directivo que le corresponde participar junto con el Secretario de Hacienda en la formulación de planes y en las funciones de dirección, coordinación y control de los planes, programas y proyectos que aseguren el cumplimiento de misión de la Entidad y representar al Secretario de Hacienda cuando éste así lo indique</t>
  </si>
  <si>
    <t>Sugeridas Predial</t>
  </si>
  <si>
    <t>AC530</t>
  </si>
  <si>
    <t>Herramienta que permite descargar los formularios para el pago del impuesto predial.</t>
  </si>
  <si>
    <t>Sugeridas Vehículos</t>
  </si>
  <si>
    <t>AC531</t>
  </si>
  <si>
    <t>Herramienta que permite descargar los formularios para el pago del impuesto de vehículos.</t>
  </si>
  <si>
    <t>Suite de Microsoft Office</t>
  </si>
  <si>
    <t>AC532</t>
  </si>
  <si>
    <t>Recopilación de aplicaciones, las cuales son utilizadas en oficinas y sirve para diferentes funciones como crear, modificar, organizar, escanear, imprimir, etc. archivos y documentos.</t>
  </si>
  <si>
    <t>Sujetos Pasivos</t>
  </si>
  <si>
    <t>AC533</t>
  </si>
  <si>
    <t>Personas naturales ó jurídicas sobre los cuales recaen las obligaciones tributarias como sujetos pasivos o responsables del impuesto, en este caso son los productores, los importadores y solidariamente con ellos, los distribuidores. Además, son responsables directos los transportadores y expendedores al detal, cuando no puedan justificar debidamente la procedencia de los productos que transportan o expenden.</t>
  </si>
  <si>
    <t xml:space="preserve">Supercades  </t>
  </si>
  <si>
    <t>AC534</t>
  </si>
  <si>
    <t>Centro de servicios ubicado en diferentes puntos estratégicos del Distrito Capital en donde prima el respeto a los ciudadanos, se les trata con altos estándares de servicio y se resuelven de manera ágil y efectiva sus solicitudes. En este supermercado de servicios dispuesto por la Dirección Distrital de Servicio al Ciudadano, adscrito a la Secretaria General, se pueden realizar más de 250 trámites y obtener servicios de entidades públicas del orden distrital, nacional y privado.</t>
  </si>
  <si>
    <t>Supervisor Data Center</t>
  </si>
  <si>
    <t>AC535</t>
  </si>
  <si>
    <t>Persona encargada de monitorear y verificar que los equipos y dispositivos estén funcionando correctamente y que las actividades propias del Data Center se realice de acuerdo a los parámetros establecidos por la Subdirección de Infraestructura Tecnológica.</t>
  </si>
  <si>
    <t>Supervisor/Interventor</t>
  </si>
  <si>
    <t>AC536</t>
  </si>
  <si>
    <t>Persona encargada de realizar el seguimiento técnico, administrativo, financiero, contable y jurídico sobre el cumplimiento del objeto del contrato.</t>
  </si>
  <si>
    <t>Tablero de resultados</t>
  </si>
  <si>
    <t>AC538</t>
  </si>
  <si>
    <t>Representación gráfica de Resultados generales de Servicios TI y Disponibilidad. Imágenes de resultados pueden ser actualizadas en tiempo real y pueden también ser incluidas en gestión de reportes y páginas web. Esta herramienta puede ser utilizada para ayudar en la Gestión de Niveles de Servicio, Gestión de Eventos o Diagnóstico de Incidentes.</t>
  </si>
  <si>
    <t>Tarjeta De Control Y Proximidad (TCP)</t>
  </si>
  <si>
    <t>AC539</t>
  </si>
  <si>
    <t>Elemento que comúnmente es rectangular, que acciona puertas para registrar entradas y salidas de personas de una empresa. (Pueden ser de material plástico o de otro material).</t>
  </si>
  <si>
    <t xml:space="preserve">Técnico Operativo </t>
  </si>
  <si>
    <t>AC540</t>
  </si>
  <si>
    <t xml:space="preserve">Funcionario de nivel  Técnico cuyo propósito principal es Desarrollar labores técnicas y/o operativas garantizando la adecuada operación de las herramientas tecnológicas que apoyan la labor de los funcionarios de la entidad </t>
  </si>
  <si>
    <t>Teléfono</t>
  </si>
  <si>
    <t>AC541</t>
  </si>
  <si>
    <t>Es un dispositivo de comunicación para trasmitir señales de voz y el sonido a larga distancia por medios eléctricos o electromagnéticos</t>
  </si>
  <si>
    <t>Tercero</t>
  </si>
  <si>
    <t>AC542</t>
  </si>
  <si>
    <t>Persona, grupo, o Negocio que no es parte del Acuerdo de Nivel de Servicio para un Servicio de TI, pero que es requerida para asegurar el éxito en la entrega de ese Servicio de TI. Por ejemplo, un Proveedor de software, una empresa de mantenimiento de hardware, o el departamento de .... Los requerimientos para los terceros están normalmente especificados en Contratos de Soporte o Acuerdos de Nivel Operacional.</t>
  </si>
  <si>
    <t>Terceros II</t>
  </si>
  <si>
    <t>AC543</t>
  </si>
  <si>
    <t>Sistema para administrar la información básica, comercial, de contactos, actividades económicas de las  personas naturales y  jurídicas que realizan operaciones con la SDH.</t>
  </si>
  <si>
    <t xml:space="preserve">Tesorero Distrital </t>
  </si>
  <si>
    <t>AC545</t>
  </si>
  <si>
    <t>Funcionario de nivel directivo que le corresponde Dirigir, gestionar, evaluar y controlar el cumplimiento de los objetivos institucionales de la Secretaría Distrital de Hacienda, en concordancia con las políticas trazadas. Formular las políticas de la Dirección a su cargo, adoptar los planes, programas y proyectos que aseguren el cumplimiento de las funciones asignadas.</t>
  </si>
  <si>
    <t>AC546</t>
  </si>
  <si>
    <t>Registro de una solicitud de servicio realizada por un usuario o un sistema automatizado a través de la Mesa de Servicios que está asociado a un número de identificación único que permite realizar seguimiento de actividades, desarrollo de tareas, recursos asignados y estado de la solución.</t>
  </si>
  <si>
    <t>AC548</t>
  </si>
  <si>
    <t>Tortoise</t>
  </si>
  <si>
    <t>AC553</t>
  </si>
  <si>
    <t>Herramientas de desarrollo utilizada para el control de versiones de cada uno de los archivos del código fuente de una aplicación</t>
  </si>
  <si>
    <t>AC556</t>
  </si>
  <si>
    <t>Unicenter</t>
  </si>
  <si>
    <t>AC561</t>
  </si>
  <si>
    <t>Herramientas de apoyo</t>
  </si>
  <si>
    <t>AC562</t>
  </si>
  <si>
    <t>Sistema de alimentación ininterrumpida, SAI, también conocido como UPS (del inglés Uninterruptible Power Supply), es un dispositivo que gracias a sus baterías u otros elementos almacenadores de energía, puede proporcionar energía eléctrica por un tiempo limitado y durante un apagón a todos los dispositivos que tenga conectados</t>
  </si>
  <si>
    <t>Uso de Estructurar Soportes</t>
  </si>
  <si>
    <t>AC563</t>
  </si>
  <si>
    <t>Es el uso del componente “soporte tributario” del Sistema de Información Tributario que permite la operación humana para diseñar y generar las plantillas tributarias (liquidación y registro) que se utilizan al interior del sistema para permitir la liquidación o el registro de las obligaciones tributarias y de información.</t>
  </si>
  <si>
    <t xml:space="preserve">Usuario </t>
  </si>
  <si>
    <t>Persona que usa habitualmente un servicio</t>
  </si>
  <si>
    <t>Funcionario(s) de la SDH, delegado por el Líder Funcional, como persona autorizada para interactuar con el área técnica, por su conocimiento específico del negocio y del aplicativo, para cada uno de los requerimientos que le sean asignados. Esta persona será el contacto directo y permanente por parte del área usuaria con el líder técnico ó el analista de Software, encargado del desarrollo de la solicitud.</t>
  </si>
  <si>
    <t>Validación de documentos tributarios comercializables</t>
  </si>
  <si>
    <t>Herramienta que el registro de formularios de impuestos que no pasan las validaciones de los bancos.</t>
  </si>
  <si>
    <t>Validador contable</t>
  </si>
  <si>
    <t>Permite validar la información contable de las entidades del distrito.</t>
  </si>
  <si>
    <t>Validador de información Ica</t>
  </si>
  <si>
    <t>Validador de medios magnéticos</t>
  </si>
  <si>
    <t>Herramienta que permite a los contribuyentes reportar la información solicitada por DDI a través de una resolución</t>
  </si>
  <si>
    <t>Ventanilla de Correspondencia</t>
  </si>
  <si>
    <t>oficina responsable de la recepción, radicación y distribución de la correspondencia</t>
  </si>
  <si>
    <t>Ventanilla Única de Registro (VUR)</t>
  </si>
  <si>
    <t>Servicio web que se expone a la Superintendencia de Notariado y Registro para consultar el estado de cuenta de los predios que están en venta o para permutar.</t>
  </si>
  <si>
    <t xml:space="preserve">Vigía </t>
  </si>
  <si>
    <t>Herramienta desarrollada para soportar la operación de las áreas de riesgo en todas las actividades de gestión de riesgos de la empresa bajo en enfoque Enterprise Risk Management (E.R.M), como una definición estándar de gestión de riesgo planteada por la ISO:31000.</t>
  </si>
  <si>
    <t>Visor imágenes historia laboral</t>
  </si>
  <si>
    <t>Herramienta para visualizar las imágenes de los documentos que reposan en la hoja de vida de cada funcionario.</t>
  </si>
  <si>
    <t>Herramienta utilizada para el control de versiones que forma parte de Microsoft Visual Studio</t>
  </si>
  <si>
    <t xml:space="preserve">Vmware: (Vm De Virtual Machine) </t>
  </si>
  <si>
    <t>Plataforma de software de virtualización a nivel de centro de datos, disponible para ordenadores compatibles X86. El software de VMware puede funcionar en Windows, Linux, y en la plataforma Mac OS X que corre en procesadores INTEL.</t>
  </si>
  <si>
    <t>Vpn</t>
  </si>
  <si>
    <t>Es una Red de comunicación de datos segura, que extiende la red local de una entidad sobre internet con fines específicos.</t>
  </si>
  <si>
    <t>VSS</t>
  </si>
  <si>
    <t>Wikishd</t>
  </si>
  <si>
    <t>Sitio web cuyas páginas pueden ser editadas por múltiples voluntarios a través del navegador web.</t>
  </si>
  <si>
    <t>Winmerge</t>
  </si>
  <si>
    <t xml:space="preserve">Herramienta de diferenciación y combinación de código abierto para Windows. </t>
  </si>
  <si>
    <t>Winrar</t>
  </si>
  <si>
    <t>Versión del compresor RAR para Windows, una herramienta potente que le permite crear, manejar y controlar los ficheros y cifrar el contenido de los archivos hasta AES-128 desde la versión 3.20</t>
  </si>
  <si>
    <t>Winscp</t>
  </si>
  <si>
    <t>Aplicación de Software libre. Su función principal es facilitar la transferencia segura de archivos entre dos sistemas informáticos, el local y uno remoto que ofrezca servicios SSH.</t>
  </si>
  <si>
    <t>Administrador de Red</t>
  </si>
  <si>
    <t>Rol del funcionario encargado del mantenimiento del hardware y software de la red.</t>
  </si>
  <si>
    <t xml:space="preserve">Actas de comité de Archivo </t>
  </si>
  <si>
    <t>Actas de comité de Inventario</t>
  </si>
  <si>
    <t>Actas de comité Gestión Ambiental</t>
  </si>
  <si>
    <t xml:space="preserve">Préstamos Documentales </t>
  </si>
  <si>
    <t>Historia del Vehículo</t>
  </si>
  <si>
    <t xml:space="preserve">Informes  a Organismos de Control </t>
  </si>
  <si>
    <t>Inventarios Documentales</t>
  </si>
  <si>
    <t xml:space="preserve">Inventario de Bienes     </t>
  </si>
  <si>
    <t>Microfilmación</t>
  </si>
  <si>
    <t>Egresos de Bienes</t>
  </si>
  <si>
    <t>Ingreso de Bienes</t>
  </si>
  <si>
    <t>Salidas de Elementos de Consumo</t>
  </si>
  <si>
    <t>Traslados de bienes</t>
  </si>
  <si>
    <t>Cuenta Mensual de Almacén</t>
  </si>
  <si>
    <t>Planes Institucionales de Gestión Ambiental</t>
  </si>
  <si>
    <t>Planes de Gestión Integral de Residuos Peligrosos y/o especiales</t>
  </si>
  <si>
    <t>Planes de Gestión Integral de Residuos Convencionales</t>
  </si>
  <si>
    <t>Tabla de valoración documental</t>
  </si>
  <si>
    <t>Transferencias Documentales Primarias</t>
  </si>
  <si>
    <t>Transferencias Documentales Secundarias</t>
  </si>
  <si>
    <t>Administración de Parqueaderos</t>
  </si>
  <si>
    <t>Gestión de Vigilancia y Seguridad</t>
  </si>
  <si>
    <t>Administración del servicio de telefonía celular</t>
  </si>
  <si>
    <t>Asesorías en Administración Documental</t>
  </si>
  <si>
    <t>Controles del uso de los recursos</t>
  </si>
  <si>
    <t xml:space="preserve">Eliminaciones Documentales </t>
  </si>
  <si>
    <t xml:space="preserve">Pólizas de seguro patrimoniales </t>
  </si>
  <si>
    <t>Sistema integrado de conservación</t>
  </si>
  <si>
    <t>Usuario Funcional</t>
  </si>
  <si>
    <t>Acuerdos pactados en materia de atención de desarrollos de software, con las áreas funcionales al inicio de cada vigencia. De acuerdo con el recurso con que cuenta la SIS, se establece en conjunto con el Líder Funcional de cada aplicativo, la priorización y las fechas para entrega de Especificación Funcional, de los requerimientos que serán atendidos en el año.</t>
  </si>
  <si>
    <t>Informes a Otras Entidades</t>
  </si>
  <si>
    <t>Peticiones, quejas, reclamos y soluciones - PQRS</t>
  </si>
  <si>
    <t>Consecutivo de comunicaciones oficiales enviadas</t>
  </si>
  <si>
    <t>Consecutivo de comunicaciones oficiales recibidas</t>
  </si>
  <si>
    <t>Informes a organismos de control</t>
  </si>
  <si>
    <t xml:space="preserve">Planillas de entrega de Comunicaciones por Recorrido interno </t>
  </si>
  <si>
    <t xml:space="preserve">Registros de control de comunicaciones oficiales enviadas </t>
  </si>
  <si>
    <t>Registro de control de comunicaciones Oficiales Recibidas</t>
  </si>
  <si>
    <t>Adminsitración de comunicaciones oficiales</t>
  </si>
  <si>
    <t>Defensor del ciudadano</t>
  </si>
  <si>
    <t>Actas de la Comisión de Personal</t>
  </si>
  <si>
    <t>Actas de comité Bienestar y Desarrollo</t>
  </si>
  <si>
    <t>Actas Comité  Prevención y Atención de Emergencias del Centro Administrativo Distrital</t>
  </si>
  <si>
    <t>Actas de Comité Paritario de Salud Ocupacional</t>
  </si>
  <si>
    <t>Actas de Riesgos Laborales</t>
  </si>
  <si>
    <t xml:space="preserve">Historias Laborales </t>
  </si>
  <si>
    <t>Nóminas de funcionarios</t>
  </si>
  <si>
    <t>Novedades de nómina</t>
  </si>
  <si>
    <t>Subserie documental que contiene: Novedades de Ingreso (copia), Novedades de Retiro (copia), Novedades de Encargos (copia), Novedades de Prima Técnica (copia), Novedades de Sanciones Disciplinarias (copia), Novedades de Licencias (copia), Relación de Horas Extras, Solicitud de Revisión de la Liquidación de la Nómina, Novedades de solicitud de Retiro de Cesantías, Novedades de Vacaciones (copia), Novedades de Comisión, Relación de incapacidades, Decreto de aumento salarial (copia), Deducciones por aportes, Ahorros, Cuotas sindicales, Embargos de familia y civiles, Libranzas, Multas, Sanciones, Planes complementarios de salud.</t>
  </si>
  <si>
    <t>Planes  Operativos</t>
  </si>
  <si>
    <t>Plan Institucional de Capacitación</t>
  </si>
  <si>
    <t>Planes  de Emergencia</t>
  </si>
  <si>
    <t>Programas de Bienestar y Desarrollo</t>
  </si>
  <si>
    <t>Programas de Mejoramiento de Clima Laboral</t>
  </si>
  <si>
    <t>Programas de Incentivos para Personal</t>
  </si>
  <si>
    <t>Programas de Medicina Preventiva y del Trabajo</t>
  </si>
  <si>
    <t xml:space="preserve">Programas de Seguridad e Higiene Industrial  </t>
  </si>
  <si>
    <t>Programas de Inducción General</t>
  </si>
  <si>
    <t>Elecciones Copasso</t>
  </si>
  <si>
    <t xml:space="preserve">Elección de los Representantes ante  la Comisión de Personal </t>
  </si>
  <si>
    <t>Instrumentos de recolección de información de capacitación.</t>
  </si>
  <si>
    <t>Subserie documental que contiene: Identificación de necesidades de formación y competencias, Matriz de necesidades de formación y competencias.</t>
  </si>
  <si>
    <t>Liquidaciones a fondo de cesantías</t>
  </si>
  <si>
    <t>Liquidaciones  y pagos de obligaciones de personal</t>
  </si>
  <si>
    <t>Concursos  de Carrera Administrativa – CNSC</t>
  </si>
  <si>
    <t>Procesos de Selección de Personal Realizados por la SDH</t>
  </si>
  <si>
    <t>Procesos de Selección Realizados por Instituciones Externas</t>
  </si>
  <si>
    <t>Avances</t>
  </si>
  <si>
    <t>Caja Menor</t>
  </si>
  <si>
    <t>Ejecución de Presupuestal</t>
  </si>
  <si>
    <t>Pagos Contratistas</t>
  </si>
  <si>
    <t>Pagos Sentencias Judiciales</t>
  </si>
  <si>
    <t>Pagos Honorarios Concejales</t>
  </si>
  <si>
    <t>Pagos Resoluciones</t>
  </si>
  <si>
    <t>Pagos Servicios Públicos</t>
  </si>
  <si>
    <t>Anteproyecto de Presupuesto</t>
  </si>
  <si>
    <t>Conceptos jurídicos</t>
  </si>
  <si>
    <t>Estudios jurídicos</t>
  </si>
  <si>
    <t>Actas de comité de conciliación</t>
  </si>
  <si>
    <t>Conciliaciones Prejudiciales</t>
  </si>
  <si>
    <t>Procesos judiciales jurisdicción ordinaria</t>
  </si>
  <si>
    <t>Procesos judiciales contenciosos administrativos</t>
  </si>
  <si>
    <t>Procesos judiciales penales</t>
  </si>
  <si>
    <t>Procesos concursales</t>
  </si>
  <si>
    <t>Acciones de cumplimiento</t>
  </si>
  <si>
    <t>Acciones de tutela</t>
  </si>
  <si>
    <t>Acciones populares</t>
  </si>
  <si>
    <t>Acciones de Institucionalidad</t>
  </si>
  <si>
    <t>Planes de acción</t>
  </si>
  <si>
    <t>Actas de la junta de contratación</t>
  </si>
  <si>
    <t>Procesos  de selección declarados desiertos</t>
  </si>
  <si>
    <t xml:space="preserve">Actas de Comité de Política de Riesgo </t>
  </si>
  <si>
    <t xml:space="preserve">Actas de Comité de Riesgo </t>
  </si>
  <si>
    <t>Informes de comités</t>
  </si>
  <si>
    <t>Informes de Riesgos Financieros</t>
  </si>
  <si>
    <t xml:space="preserve">Informes Lavado de Activos </t>
  </si>
  <si>
    <t xml:space="preserve">Plan de Continuidad de Negocio                                                  </t>
  </si>
  <si>
    <t xml:space="preserve">Cupos Contraparte para Sociedades Comisionistas de Bolsa </t>
  </si>
  <si>
    <t xml:space="preserve">Cupos de Inversión para Bancos Internacionales </t>
  </si>
  <si>
    <t xml:space="preserve">Cupos de Inversión para Bancos Locales </t>
  </si>
  <si>
    <t>Programas de Concientización y Capacitación</t>
  </si>
  <si>
    <t>Proyecciones  de Variables IPC</t>
  </si>
  <si>
    <t>Proyecciones de variables  tasas de interés</t>
  </si>
  <si>
    <t xml:space="preserve">Riesgos Contingentes </t>
  </si>
  <si>
    <t xml:space="preserve">Riesgos Contractuales </t>
  </si>
  <si>
    <t xml:space="preserve">Riesgos Desastres Naturales </t>
  </si>
  <si>
    <t xml:space="preserve">Riesgos en Seguridad de la Información </t>
  </si>
  <si>
    <t xml:space="preserve">Riesgos Financieros </t>
  </si>
  <si>
    <t>Riesgos Operacionales</t>
  </si>
  <si>
    <t xml:space="preserve">Actas de Comité de Coordinacion del Sistema control interno </t>
  </si>
  <si>
    <t>Campañas de Comunicación Internas</t>
  </si>
  <si>
    <t>Campañas de Comunicación Externas</t>
  </si>
  <si>
    <t>Boletines de prensa</t>
  </si>
  <si>
    <t>Estudios de Incidencia en Medios de Comunicación</t>
  </si>
  <si>
    <t>Estudios  y Diagnostico de comunicación</t>
  </si>
  <si>
    <t>Informes de Evaluación del Sistema de Control Interno</t>
  </si>
  <si>
    <t>Programas de difusión del sistema de control interno.</t>
  </si>
  <si>
    <t>Auditorías Internas de Gestión</t>
  </si>
  <si>
    <t>Auditorías Externas</t>
  </si>
  <si>
    <t>Resoluciones</t>
  </si>
  <si>
    <t>Auditorias Internas de Calidad</t>
  </si>
  <si>
    <t>Actas Comité de Dirección</t>
  </si>
  <si>
    <t>Estudios y Trabajos Especiales</t>
  </si>
  <si>
    <t>Proyectos de Inversión</t>
  </si>
  <si>
    <t>Programas de Comunicaciones al Contribuyente</t>
  </si>
  <si>
    <t xml:space="preserve">Actas Comité Jurídico Tributario </t>
  </si>
  <si>
    <t>Actas de Reuniones</t>
  </si>
  <si>
    <t>Conceptos Jurídico Tributarios</t>
  </si>
  <si>
    <t>Estudios Técnicos</t>
  </si>
  <si>
    <t>Controles de reparto</t>
  </si>
  <si>
    <t>Planes Operativos</t>
  </si>
  <si>
    <t>Planes de Mejoramiento</t>
  </si>
  <si>
    <t>Proyectos de Normativa</t>
  </si>
  <si>
    <t>Programa de capacitación tributaria</t>
  </si>
  <si>
    <t>Estadísticas de servicio al contribuyente</t>
  </si>
  <si>
    <t>Portafolio intergrado  de servicios tributarios.</t>
  </si>
  <si>
    <t>Determinación y cobro  de obligaciones tributarias</t>
  </si>
  <si>
    <t>Programas de Gestión Tributaria</t>
  </si>
  <si>
    <t>Devoluciones de determinación y cobro de obligaciones tributarias</t>
  </si>
  <si>
    <t>Procesos de Gestión tributaria</t>
  </si>
  <si>
    <t>Controles de actuaciones  de recursos  y revocatorias</t>
  </si>
  <si>
    <t>Invalidaciones</t>
  </si>
  <si>
    <t>Plusvalia</t>
  </si>
  <si>
    <t xml:space="preserve">Controles de Contribuciones especiales </t>
  </si>
  <si>
    <t>Gestión de determinación y cobro tributario</t>
  </si>
  <si>
    <t>Devoluciones de Correo</t>
  </si>
  <si>
    <t xml:space="preserve">Controles módulo de Gestión </t>
  </si>
  <si>
    <t>Tornaguías</t>
  </si>
  <si>
    <t>Actas de reunión</t>
  </si>
  <si>
    <t>Resolución  de Autorización de firma mecánica</t>
  </si>
  <si>
    <t>Programas de investigación tributaria operativos puntos fijos</t>
  </si>
  <si>
    <t>Control de cuentas de usuarios</t>
  </si>
  <si>
    <t>Manejo de Datos</t>
  </si>
  <si>
    <t>Actas de Comité Evaluador de Entidades Recaudadoras</t>
  </si>
  <si>
    <t>Calificadoras de reciprocidad de entidades recaudadoras</t>
  </si>
  <si>
    <t>Conciliaciones Entidades Receptoras</t>
  </si>
  <si>
    <t>Conciliaciones Entidades Recaudadoras</t>
  </si>
  <si>
    <t>Consignaciones bancarias</t>
  </si>
  <si>
    <t>Evaluaciones de bancos</t>
  </si>
  <si>
    <t>Declaraciones Tributarias Preliquidados</t>
  </si>
  <si>
    <t>Declaraciones Tributarias Comercializables o no generadas por la Administración</t>
  </si>
  <si>
    <t xml:space="preserve">Declaraciones Tributarias de Impuestos Varios </t>
  </si>
  <si>
    <t xml:space="preserve">Controles  de Recaudo de Impuestos Varios </t>
  </si>
  <si>
    <t>Sanciones a entidades recaudadoras</t>
  </si>
  <si>
    <t>Ajuste y actualización de Cuentas</t>
  </si>
  <si>
    <t>Boletín de deudores morosos del estado</t>
  </si>
  <si>
    <t>Certificaciones  Saldos  de Deuda</t>
  </si>
  <si>
    <t>Reporte de Obligaciones Pendientes</t>
  </si>
  <si>
    <t>Retiro de Boletín de Deudores  Morosos del Estado</t>
  </si>
  <si>
    <t>Certificados a Entes Externos</t>
  </si>
  <si>
    <t>Devoluciones y/o compensaciones</t>
  </si>
  <si>
    <t>Notificaciones por Correo</t>
  </si>
  <si>
    <t>Notificaciones por Aviso</t>
  </si>
  <si>
    <t xml:space="preserve">Notificaciones Personales </t>
  </si>
  <si>
    <t>Notificaciones  por Edicto</t>
  </si>
  <si>
    <t>Registro de información tributaria</t>
  </si>
  <si>
    <t>Saneamiento y corrección  de información tributaria</t>
  </si>
  <si>
    <t>Relaciones de reparto de procesos</t>
  </si>
  <si>
    <t xml:space="preserve">Guías de disponibles </t>
  </si>
  <si>
    <t>Asesoría</t>
  </si>
  <si>
    <t>Lineamientos, políticas y estrategias de inversiones</t>
  </si>
  <si>
    <t>Devoluciones de solicitudes de cobro</t>
  </si>
  <si>
    <t>Título de depósito Judicial</t>
  </si>
  <si>
    <t>Procesos de cobro coactivo</t>
  </si>
  <si>
    <t>Circulares</t>
  </si>
  <si>
    <t>Conceptos de Tesorería</t>
  </si>
  <si>
    <t>Bancos</t>
  </si>
  <si>
    <t>Actas del comité de Tesorería</t>
  </si>
  <si>
    <t>Programa  Anual de Flujo de  caja</t>
  </si>
  <si>
    <t>Acta de Comité de Crédito Público</t>
  </si>
  <si>
    <t>Representaciones Externas</t>
  </si>
  <si>
    <t>Plan anual de contratación</t>
  </si>
  <si>
    <t>Certificados Contables</t>
  </si>
  <si>
    <t>Comprobantes de Eliminación y Ajuste</t>
  </si>
  <si>
    <t>Conceptos Contables</t>
  </si>
  <si>
    <t xml:space="preserve">Conciliaciones Externas </t>
  </si>
  <si>
    <t>Estados Contables de Bogotá Distrito Capital, Sector Público Distrital y Sector Gobierno General</t>
  </si>
  <si>
    <t>Subserie documental la cual puede contener la siguiente documentación: Convocatoria, Control de asistencia 78-F-02, Actas, Comunicaciones oficiales y Anexos.</t>
  </si>
  <si>
    <t>Serie documental, la cual puede contener la siguiente documentación: Control de consultas en sala archivo central 43-F-18, Consulta documentos archivo central  43-F-13, Control préstamo, reproducción y consulta documento archivo de gestión 43-F-06,  Comunicaciones oficiales.</t>
  </si>
  <si>
    <t>Serie documental, la cual puede contener la siguiente documentación: Hoja de vida del vehículo , Acta de Entrega de Vehículo, Anexos, Certificado de Matrícula, Licencia de Tránsito , Recibo de Pago de Impuestos, Seguro Obligatorio Contra Accidentes, Tarjeta de Propiedad.</t>
  </si>
  <si>
    <t>Subserie documental la cual puede contener la siguiente documentación: Requerimiento, Informe, Comunicaciones Oficiales y Anexos.</t>
  </si>
  <si>
    <t>Subserie documental la cual puede contener la siguiente documentación: Inventario Documental General  electrónico.</t>
  </si>
  <si>
    <t>Subserie documental la cual puede contener la siguiente documentación: Inventario general de bienes aplicativo SAI , Reporte y/o comprobante Movimiento de Bienes y Comunicaciones oficiales.</t>
  </si>
  <si>
    <t>Serie documental, la cual puede contener la siguiente documentación: Acta inicial de Microfilmación, Índices de Contenido, Índices de Recuperación, Control de Calidad Micro fílmico y Acta Final de Microfilmación.</t>
  </si>
  <si>
    <t>Subserie documental la cual puede contener la siguiente documentación: Solicitud, Acta de entrega, Comprobante de elemento de egresos, Comunicaciones  oficiales y Anexos.</t>
  </si>
  <si>
    <t>Subserie documental la cual puede contener la siguiente documentación: Relación de Bienes, Minuta del contrato, Certificado de Disponibilidad Presupuestal, Pólizas, Acta de Inicio, Factura o emisión, Comprobante de ingreso y Comunicaciones Oficiales.</t>
  </si>
  <si>
    <t>Subserie documental la cual puede contener la siguiente documentación: Solicitud de pedido de elementos de Consumo  40-F-01, Comprobante de Egreso por plan de consumo.</t>
  </si>
  <si>
    <t>Subserie documental la cual puede contener la siguiente documentación: Solicitud de pedido de elementos Devolutivos 40-F-02, Comunicaciones Oficiales, Autorización de movimientos de elementos devolutivos, consumo y otros, 42-F-03-Acta de traslado entre entidades y Comprobante de traslado.</t>
  </si>
  <si>
    <t>Subserie documental la cual puede contener la siguiente documentación: Informe  y Comunicaciones oficiales.</t>
  </si>
  <si>
    <t>Subserie documental la cual puede contener la siguiente documentación: Acta de Concertación y Plan institucional de gestión ambiental.</t>
  </si>
  <si>
    <t>Subserie documental la cual puede contener la siguiente documentación: Plan de gestión integral de residuos peligrosos, Generación y movimiento de residuos peligrosos 77F-01, Generación de escombros 77F-03, Entrega de escombros al transportador 77-F-04, Generación almacenamiento de llantas 77-F-05, Certificado de disposición final y Entrega de residuos peligrosos a empresa transportadora 77-F-02.</t>
  </si>
  <si>
    <t>Subserie documental la cual puede contener la siguiente documentación: Plan de gestión de residuos reciclables y Generación de residuos convencionales 77-F-06.</t>
  </si>
  <si>
    <t>Serie documental, la cual puede contener la siguiente documentaciónn: Solicitud de elaboración o modificación de tabla de retención documental 43– F-07, Actas de Mesa de Trabajo, Acta de aprobación Tabla de Retención Documental comité de archivo, Conceptos Técnicos, Cuadro de caracterización (Archivo de Bogotá) 43-F-26, Cuadro de clasificación Documental (Archivo de Bogotá) 43-F-17,Ficha de valoración documental (Archivo de Bogotá) 43-F-25,Tabla de Retención Documental (Archivo de Bogotá 43-F-16,Tabla de Retención Documental (Archivo de Bogotá 43-F-16,Concepto TRD Archivo de Bogotá y Acuerdo del Consejo Distrital de Archivos (convalidando la TRD) copia.</t>
  </si>
  <si>
    <t>Serie documental, la cual puede contener la siguiente documentación: Actas de Mesa de Trabajo, Comunicaciones Oficiales, Conceptos Técnicos, Cuadro evolutivo institucional, Estructuras orgánicas, Cuadro de clasificación documental por periodos, Historia institucional, Formato único de inventario documental 43-F-05, Acta de aprobación del comité y Tabla de Valoración Documental.</t>
  </si>
  <si>
    <t>Subserie documental la cual puede contener la siguiente documentación: Acta de transferencia documental  43-F-09, Acta de Desarchive, Comunicaciones Oficiales, Cronograma de Transferencia, Formato único de inventario documental  43-F-05, Solicitudes de revisión de Transferencia, Control revisión previa de transferencia 43-F-14, Acta verificación de transferencias 43-F-19, Acta verificación de transferencias 43-F-19.</t>
  </si>
  <si>
    <t>Subserie documental la cual puede contener la siguiente documentación: Comunicación de intención de transferir al Archivo de Bogotá, Acta Comité de archivo, Acta de transferencia Archivo de Bogotá, Formato único de inventario documental para entidades distritales (Archivo de Bogotá 2215100-FT496).</t>
  </si>
  <si>
    <t>Serie documental, la cual puede contener la siguiente documentación: Reglamento, Solicitud, Solicitud de cupo parqueadero  42-F-05, Anexos, Comunicaciones oficiales y Documentos de difusión.</t>
  </si>
  <si>
    <t>Subserie documental la cual puede contener la siguiente documentación: Autorización para ingreso al edificio en horas y días no hábiles 42-F-02 , Autorización de movimiento de elementos devolutivos, consumo y otros 42-F-03, Actualización de firmas autorizadas para solicitar servicios de la entidad y el CAD 42-F-08 Autorización de retiro permanente de equipos portátiles 42-F-11,  Autorización de retiro del CAD de vehículos oficiales en días no hábiles 42-F-12.</t>
  </si>
  <si>
    <t>Serie documental, la cual puede contener la siguiente documentación: Solicitudes, Documentos de condiciones pactadas, Copia de factura y Detalle de consumo.</t>
  </si>
  <si>
    <t>Subserie documental la cual puede contener la siguiente documentación: Solicitud de asesoría, Control de asistencia 78-F-02, Evaluación de la percepción de la capacitación 78-F-04, Registro de programación de la asesoría.</t>
  </si>
  <si>
    <t>Subserie documental la cual puede contener la siguiente documentación: Registro de consumo energético, Consolidado Consumo Energético, Registro de consumo de agua, Consolidado consumo hídrico, Informe mensual de impresiones, Informe de costos y ahorros de impresiones, Informe mensual de fotocopiado y Consolidado servicio de fotocopiado.</t>
  </si>
  <si>
    <t>Serie documental, la cual puede contener la siguiente documentación: Acta comité de archivo, Inventario documental  43-F-05 y comunicaciones  oficiales.</t>
  </si>
  <si>
    <t>Serie documental , la cual puede contener la siguiente documentación: Solicitud de afectación, Soportes de solicitud, Soportes de pago u objeción y Anexos.</t>
  </si>
  <si>
    <t>Serie documental, la cual puede contener la siguiente documentación: Solicitud de afectación, Soportes de solicitud, Soportes de pago u objeción  y Anexos.</t>
  </si>
  <si>
    <t>Subserie documental la cual puede contener la siguiente documentación: Comunicación oficial</t>
  </si>
  <si>
    <t>Subserie documental la cual puede contener la siguiente documentación: Comunicación oficiales.</t>
  </si>
  <si>
    <t>Subserie documental la cual puede contener la siguiente documentación: Planilla de comunicaciones oficiales internas.</t>
  </si>
  <si>
    <t>Subserie documental la cual puede contener la siguiente documentación: Solicitud de anulación de registros de correspondencia, Planilla de acuses de recibo correspondencia externa enviada.</t>
  </si>
  <si>
    <t>Subserie documental la cual puede contener la siguiente documentación: Planilla de entrega de comunicaciones oficiales externa recibida.</t>
  </si>
  <si>
    <t>Subserie documental la cual puede contener la siguiente documentación: Documentos Técnicos, Evaluación, Soportes Generados Líder Funcional.</t>
  </si>
  <si>
    <t>Subserie documental la cual puede contener la siguiente documentación:  Atención presencial o telefónica del defensor del ciudadano, Comunicaciones Oficiales de Traslado a Otras Entidades,  Comunicaciones Oficiales Defensor del Ciudadano</t>
  </si>
  <si>
    <t>Subserie documental la cual puede contener la siguiente documentación: Acta, Anexos, Convocatoria,  Control de asistencia 78-F-02</t>
  </si>
  <si>
    <t>Subserie documental la cual puede contener la siguiente documentacióne: Acta, Anexos, Convocatoria, Control de asistencia.</t>
  </si>
  <si>
    <t>Subserie documental la cual puede contener la siguiente documentación: Acta, Anexos, Convocatoria, Control de asistencia,Informes.</t>
  </si>
  <si>
    <t>Subserie documental la cual puede contener la siguiente documentación: Citación a reuniones, Actas de reunión ordinarias y extraordinarias, Anexos</t>
  </si>
  <si>
    <t>Subserie documental la cual puede contener la siguiente documentación: Actas de seguimiento a la Aseguradora de Riesgos Laborales</t>
  </si>
  <si>
    <t>Serie documental, la cual puede contener la siguiente documentación: Proceso de selección , Resolución de conformación de lista de elegibles, Formato de Necesidad de Personal Supernumerario, Formato de solicitud de nombramiento ordinario, Hoja de vida personal, Hoja de vida de Función Pública, Formato Análisis de hoja de vida, Solicitud de evaluación  aspirante a nombramiento ordinario, Resolución de nombramiento en período de prueba o ascenso, Solicitud de evaluación  aspirante a nombramiento ordinario, Resolución de nombramiento ordinario, Resolución por la cual se vincula personal supernumerario,Resolución por la cual se vincula personal planta temporal, Comunicación nombramiento, Acta de posesión planta, Acta de posesión supernumerario, Acta de posesión planta temporal, Hoja de vinculación, Memorando inducción específica, Carta de aceptación al nombramiento, Comunicaciones oficiales, Manifestación juramentada de no tener procesos pendientes de carácter alimentario, Manifestación juramentada de no ser pensionado, Política de seguridad de la información, Políticas para personas naturales vinculadas, Formato Revelación de Inversiones personales y sus Partes Relacionadas, Documento de Identidad y otros certificados, prorrogas y resoluciones.</t>
  </si>
  <si>
    <t>Subserie documental la cual puede contener la siguiente documentación: Solicitud de disponibilidad presupuestal y registro presupuestal, Certificado de disponibilidad presupuestal,  Reporte de Pre-Nómina, Reporte resumen por tipo de régimen, Nómina adicional (opcional), Relación de descuentos de salud y pensión.</t>
  </si>
  <si>
    <t>Subserie documental la cual puede contener la siguiente documentación: Plan</t>
  </si>
  <si>
    <t>Subserie documental la cual puede contener la siguiente documentación: Plan, Acta de comisión de personal (aval del plan de capacitación), Cronograma</t>
  </si>
  <si>
    <t>Subserie documental la cual puede contener la siguiente documentación: Plan de evacuación, Plan de contingencia, Divulgación, Simulacros, Informes, Brigada de emergencia, Formato Inscripción como brigadista, Cronograma, Control de asistencia .</t>
  </si>
  <si>
    <t>Subserie documental la cual puede contener la siguiente documentación: Programa, Comunicaciones oficiales, Convocatoria e invitaciones, Lista de invitados e inscritos, Carta de compromiso, Control de asistencia, Evaluación de satisfacción.</t>
  </si>
  <si>
    <t>Subserie documental la cual puede contener la siguiente documentación:  Programa, Evaluación clima laboral, Comunicaciones oficiales, Convocatoria e invitaciones, Control de asistencia, Listado de invitados, Evaluación de las actividades, Informe, Anexos.</t>
  </si>
  <si>
    <t xml:space="preserve">Subserie documental la cual puede contener la siguiente documentación: Resolución por la cual se adopta el programa de incentivos y  se determina el procedimiento para el otorgamiento de los mismos, Comunicaciones Oficiales, Formato Informe de contribuciones extraordinarias, Informe consolidado de los funcionarios que hayan cumplido con los requisitos para acceder a los incentivos, Informe de Contribuciones Extraordinarias, Acta del resultado de la evaluación y selección de los mejores funcionarios, Convocatoria equipos de trabajo, Comunicaciones a los evaluados, Registro de evaluación equipos de trabajo, Listado de los funcionarios beneficiados  del programa de incentivos, Resolución de reconocimiento de los incentivos a los ganadores , Resolución  por medio de la cual se ordena un pago por concepto de incentivo pecuniario al mejor equipo de trabajo, Informe final de ejecución del programa de incentivos, Resolución por la cual se designa a los mejores empleados, Anexos, </t>
  </si>
  <si>
    <t>Subserie documental la cual puede contener la siguiente documentación: Programa , Cronograma de actividades, Comunicaciones oficiales, Convocatoria e invitaciones, Invitación e inscripción, Control de asistencia, Seguimiento, Inspecciones a puestos de trabajo, Recomendaciones EPS, Recomendaciones ARL, Recomendaciones e implementación, Informe, Control Toma de Tensión, Atención de Primeros Auxilios, Concepto de enfermedad Profesional, Evaluaciones médicas Ocupacionales.</t>
  </si>
  <si>
    <t>Subserie documental la cual puede contener la siguiente documentación: Matriz de peligro, Programa de higiene y seguridad industrial, Cronograma actividades, Divulgación, Control entrega elementos de protección personal, Investigación de accidente de trabajo, Inventario de extintores, Control de consumo de elementos de botiquín, Programas de Vigilancia epidemiológica  , Programa de riesgo cardiovascular, programa de riesgo ergonómico, programa de riesgo Psicosocial, Control de asistencia.</t>
  </si>
  <si>
    <t>Subserie documental la cual puede contener la siguiente documentación: Programa,Cronograma, invitación  a jornada de inducción, Programación de actividades de Inducción general, Carta de compromiso, Evaluación de la Inducción, Control de asistencia.</t>
  </si>
  <si>
    <t xml:space="preserve">Subserie documental la cual puede contener la siguiente documentación: Acto administrativo de convocatoria para la elección de los representantes de los trabajadores del Comité Paritario de Salud Ocupacional, Invitación convocatoria a la elección del Comité Paritario de Salud Ocupacional, Apertura de votación electrónica por el correo de comunicaciones, Lista de aspirantes inscritos para la elección del COPASO, Documento de divulgación de la lista de candidatos inscritos al COPASO, Lista general de votantes y jurados publicada, Comunicación oficial de notificación a jurados, Votos, Acta de cierre, Acto administrativo de designación de representantes del empleador del COPASO, Acta de conformación del Comité Paritario de Salud Ocupacional, Registro del Comité Paritario de Salud Ocupacional (Copia).         </t>
  </si>
  <si>
    <t xml:space="preserve">Subserie documental la cual puede contener la siguiente documentación: Acta de Escrutinio de Votación, Acta de Escrutinio General, Acta de Instalación , Actas de Sorteo en el Tarjetón, Comunicación Delegación del Secretario de Hacienda a Comisión escrutadora, Constancia de Entrega de Mesa, Constancia del Procedimiento Realizado, Constancia Escrutinio, Cronograma, Declaración de Elección , Elección de Jurados de Votación, Instructivo a Jurados, Lista de Conformación de Mesas, Lista de Inscripción de Candidatos, Lista de Notificación de Jurados, Lista General de Votantes, Registro de Votantes, Resolución de Convocatoria,Solicitud de inscripción de Candidatos, Soportes,Voto, </t>
  </si>
  <si>
    <t>Subserie documental la cual puede contener la siguiente documentación: Certificación de aportes, Reporte consolidado nominas, Aportes Fondo Nacional del Ahorro, Resolución por la cual se ordena el pago de cesantías anual, Anexos.</t>
  </si>
  <si>
    <t>Subserie documental la cual puede contener la siguiente documentación: Planilla Integral de Liquidación de aportes, Relación de descuentos por retención en la fuente, Relación de beneficiarios por descuentos (juzgados, cooperativas, sindicatos, bancos, fondos de empleados, medicina prepagada), Planillas de aportes voluntarios para pensión en fondos privados, Planilla de aportes voluntarios a Aporte al Fomento de la Construcción (AFC).</t>
  </si>
  <si>
    <t>Subserie documental la cual puede contener la siguiente documentación: Resolución de conformación de lista de elegibles, Correo de confirmación de lista de elegibles CNSC, Oficio de confirmación de lista de elegibles, Resolución nombramiento en período de prueba (copia), Comunicación nombramiento (copia), Oficio de no aceptación del nombramiento, Resolución de revocatoria del nombramiento (copia), Correos soporte del trámite, Hoja de vida personal con soportes.</t>
  </si>
  <si>
    <t>Subserie documental la cual puede contener la siguiente documentación: Solicitud evaluación de aspirante a nombramiento ordinario, Publicación de convocatoria, Hoja de vida, Invitación para presentar pruebas, Documento forma de presentación de la documentación, Control de asistencia a pruebas, Pruebas psicométricas, Pruebas de conocimientos esenciales, Invitación presentación entrevista, Formato resultado de entrevista, Registro resultados pruebas psicométricas, Registro resultados pruebas de conocimientos, Consolidado de resultados, Informe visita domiciliaria, Informe de la selección, Correos electrónicos mediante los cuales se informa los resultados a todos los candidatos, Acta de equipo evaluador.</t>
  </si>
  <si>
    <t>Subserie documental la cual puede contener la siguiente documentación: Cronograma de actividades, Convocatoria, Inscripciones, Revisión de requisitos mínimos, Publicación de lista de elegibles, Informes etapas del concurso, Acta de reunión, Acta de entrega y aceptación del producto, Comunicaciones oficiales, Tutelas y derechos de petición, Hoja de vida y soporte lista de elegibles, Hoja de vida y soportes lista no elegibles.</t>
  </si>
  <si>
    <t>Subserie documental la cual puede contener la siguiente documentación:  Acto administrativo, Resolución, Certificado de Disponibilidad Presupuestal-CDP, Certificado de Registro Presupuestal-CRP, Comunicaciones oficiales, Ingreso al Almacén,  Factura de Compra, Informe comisión,  Legalización del avance, Orden de Pago, Recibo conceptos varios.</t>
  </si>
  <si>
    <t>Serie documental la cual puede contener la siguiente documentación: Acta de cierre caja menor, Certificado de Disponibilidad Presupuestal-CDP, Certificado de Registro Presupuestal-CRP, Comprobante de egreso,  Conciliación bancaria, Factura o Cuenta de Cobro, Informe libro bancos, Informe libro de efectivo,  Orden de Pago, Recibo conceptos varios, Relación de descuentos tributarios, Resolución de apertura caja menor,  RUT, Solicitud caja menor, Solicitud de transporte, Traslado fondos bancos a efectivo, Comprobante de Reembolso, Apertura Cuenta Bancaria, Ingreso al Almacén, Cotización, Certificado de Recibo a Satisfacción.</t>
  </si>
  <si>
    <t>Serie documental la cual puede contener la siguiente documentación:  Actas de cancelación de reservas, Certificado de Disponibilidad Presupuestal-CDP, Certificado de Registro Presupuestal-CRP, Control ejecución de vigencias futuras, Informe de Cuentas por Pagar, Informe de ejecución de presupuesto de gastos e inversiones de la vigencia, Informe de ejecución reservas presupuestales, Listado de reservas presupuestales, Modificaciones presupuestales, Programa Anual Mensualizado  de Caja - PAC-Anexos, Relaciones de Autorización, Acta de fenecimiento, Plan Anual de Adquisiciones.</t>
  </si>
  <si>
    <t>Subserie documental la cual puede contener la siguiente documentación: Acta de inicio, Acta de Liquidación, Certificación bancaria, Certificación de Cumplimiento y recibo a satisfacción contrato, Certificación de pagos, Certificado de Registro Presupuestal-CRP, Comunicaciones oficiales, Constitución de la Unión Temporal, Contrato, Declaraciones juramentadas, Modificaciones a los contratos, Oferta económica, Orden de Pago, Póliza, RUT, Factura o Cuenta de Cobro, Planilla Integrada de Liquidación de Aportes, Comprobante de ingreso a almacén, Acta de terminación por mutuo acuerdo, Acta de suspensión.</t>
  </si>
  <si>
    <t>Subserie documental la cual puede contener la siguiente documentación: Certificación bancaria, Certificación FONCEP, Certificación sobre procesos judiciales, Certificado de Disponibilidad Presupuestal-CDP, Certificado de Registro Presupuestal-CRP, Comunicaciones oficiales, Orden de Pago, Resolución, Sentencia.</t>
  </si>
  <si>
    <t>Subserie documental la cual puede contener la siguiente documentación: Autorizaciones de descuentos, Certificación de asistencia a sesiones, Certificaciones de pago honorarios, Certificado de Disponibilidad Presupuestal-CDP, Certificado de Ingresos y Retenciones, Certificado de Registro Presupuestal-CRP, Comunicaciones oficiales, Planilla integrada de liquidación de aportes, Planillas de descuentos, Relaciones de Autorización, Resumen centro de costos, Planilla de resumen pago honorarios concejales .</t>
  </si>
  <si>
    <t>Subserie documental la cual puede contener la siguiente documentación: Certificación bancaria, Factura o Cuenta de Cobro, Cotización, Folletos, Certificado de Disponibilidad Presupuestal-CDP, Certificado de Registro Presupuestal-CRP, Comunicaciones oficiales, RUT, Orden de Pago, Resolución ordenamiento de pago, Resolución.</t>
  </si>
  <si>
    <t>Subserie documental la cual puede contener la siguiente documentación: Certificación de cumplimiento, Certificado de Registro Presupuestal-CRP, Certificado de Disponibilidad Presupuestal, Comunicaciones oficiales, Orden de Pago, Recibos servicios públicos.</t>
  </si>
  <si>
    <t>Serie documental la cual puede contener la siguiente documentación: Anteproyecto de presupuesto de gastos e inversiones, Comunicaciones oficiales, Reporte PREDIS Gastos generales esenciales.</t>
  </si>
  <si>
    <t>Subserie documental la cual puede contener la siguiente documentación: Comunicaciones oficiales, Estudios, Anexos.</t>
  </si>
  <si>
    <t>Subserie documental la cual puede contener la siguiente documentación: Acta, Anexos</t>
  </si>
  <si>
    <t>Subserie documental la cual puede contener la siguiente documentación:  Denuncia, Poder, Providencia que ordena el archivo , Actas de las audiencias, incidente de reparación , Sentencia , Notificaciones, Comunicaciones Oficiales.</t>
  </si>
  <si>
    <t>Subserie documental la cual puede contener la siguiente documentación: Comunicación de Acción, Contestación de la Tutela, Fallos, Comunicación de Impugnación y/o impugnación , Comunicaciones Oficiales, Comunicación de Cumplimiento, Comunicación Incidente de Desacato, Respuesta Incidente de Desacato, Comunicación de revisión de la Tutela por la Corte, Fallo de Revisión.</t>
  </si>
  <si>
    <t>Serie documental la cual puede contener la siguiente documentación: Demanda y traslado , Contestación de la Demanda, Poder ,Auto de pruebas , Notificaciones , Copia del acta de las audiencias celebradas , Alegatos de Conclusión, Fallo 1ª Instancia, Recursos y/o informe justificativo de no apelación , Providencias que resuelven recursos  , Fallo 2ª Instancia, Resolución que Ordena Cumplimiento  o Comunicación del fallo, Requerimientos de los Despachos Judiciales y entes de control, Respuestas a Requerimientos .</t>
  </si>
  <si>
    <t>Subserie documental la cual puede contener la siguiente documentación: Actas, Anexos.</t>
  </si>
  <si>
    <t>Subserie documental la cual puede contener la siguiente documentación: Documentos Oficiales, Propuestas,Resolución Declaratoria de Desierta.</t>
  </si>
  <si>
    <t>Serie documental la cual puede contener la siguiente documentación: Comunicaciones Oficiales, Propuesta.</t>
  </si>
  <si>
    <t>Subserie documental la cual puede contener la siguiente documentación:  Convocatoria, Control de Asistencia ,  Acta, Anexos.</t>
  </si>
  <si>
    <t>Subserie documental la cual puede contener la siguiente documentación: Convocatoria, Control de Asistencia, Acta, Anexos.</t>
  </si>
  <si>
    <t>Subserie documental la cual puede contener la siguiente documentación: Informe, Anexos</t>
  </si>
  <si>
    <t>Subserie documental la cual puede contener la siguiente documentación: Informe de Seguimiento al riesgo de Mercado inversiones de la DDT, Portafolio de inversión de la DDT, Informe al portafolio de Deuda.</t>
  </si>
  <si>
    <t xml:space="preserve">Subserie documental la cual puede contener la siguiente documentación: Solicitud consulta SARLAF, Informe consulta SARLAF generado por entidades financieras, </t>
  </si>
  <si>
    <t>Subserie documental la cual puede contener la siguiente documentación: Plan, Acta de comisión de personal (aval del plan de capacitación), CronogramaMatriz de riesgos y controles, riesgos y controles, Business impacto análisis, Recovery time objective, Recursos requeridos en contingencia,Equipo de trabajo habitual, Esquema de comunicación "árbol de llamada, Puestos críticos en contingencia, Responsabilidades del líder del equipo de trabajo, Responsabilidades del suplente del líder del equipo de trabajo, Responsabilidades de los integrantes del equipo de trabajo, Directorio de áreas internas criticas, Directorio de entidades externas  criticas, Directorio Proveedores Crítico, Actividades - Antes de la Contingencia y otros</t>
  </si>
  <si>
    <t xml:space="preserve">Subserie documental la cual puede contener la siguiente documentación: Ranking con cifras del mes procesado, Seguimiento Mensual,   Informe.                                                                                                                   </t>
  </si>
  <si>
    <t>Subserie documental la cual puede contener la siguiente documentación: Seguimiento cupos de inversión - Bancos Internacionales, Aprobación cupos de inversión - Bancos internacionales, Informe.</t>
  </si>
  <si>
    <t>Subserie documental la cual puede contener la siguiente documentación: Seguimiento cupos de inversión, Aprobación cupos de inversión, Comparativo cupos teórico y real por entidad, Informe.</t>
  </si>
  <si>
    <t>Subserie documental la cual puede contener la siguiente documentación: Programa, Comunicaciones oficiales,Control de Asistencia.</t>
  </si>
  <si>
    <t>Subserie documental la cual puede contener la siguiente documentación: Proyección del IPC en escenarios de riesgo,                                                                            Proyección del IPC 12m en escenarios de riesgo superintendencia financiera de Colombia,                                                                                    Informe</t>
  </si>
  <si>
    <t xml:space="preserve">Subserie documental la cual puede contener la siguiente documentación: Proyección de variables económicas y financieras en escenarios de riesgo - Tasa de interés, Proyecciones en escenarios de riesgo superintendencia financiera, Proyección de variables económicas y financieras en escenarios de riesgos,  Informe.                                                                                                                                         </t>
  </si>
  <si>
    <t>Subserie documental la cual puede contener la siguiente documentación: Reporte, Informe, Conceptos técnicos .</t>
  </si>
  <si>
    <t>Subserie documental la cual puede contener la siguiente documentación: Matriz de riesgo ley 1150, Conceptos, Informe.</t>
  </si>
  <si>
    <t>Subserie documental la cual puede contener la siguiente documentación: Contingentes en Desastres Naturales , Conceptos,  Informe.</t>
  </si>
  <si>
    <t>Subserie documental la cual puede contener la siguiente documentación: Especificación del procedimiento, Valoración de activos de información, matriz de riesgo en seguridad de la información, Análisis de brecha ISO 27002 76, Plan de tratamiento de Riesgo en seguridad de la información, Declaración de Aplicabilidad, Solicitud de acción correctiva o preventiva.</t>
  </si>
  <si>
    <t xml:space="preserve">Subserie documental la cual puede contener la siguiente documentación: Seguimiento al riesgo del portafolio de deuda,  Informe de Seguimiento .                                                                                  </t>
  </si>
  <si>
    <t>Subserie documental la cual puede contener la siguiente documentación: Especificación del procedimiento, Matriz de riesgos y controles, Mapa de riesgo residual, Mapa de riesgos inherentes, Solicitud de acción correctiva o preventiva, Bitácora de Incidentes, Informes de Incidentes.</t>
  </si>
  <si>
    <t>Subserie documental la cual puede contener la siguiente documentación: Convocatoria, Control de Asistencia, Acta, Anexos.Anexos, Control de asistencia, Acta</t>
  </si>
  <si>
    <t>Subserie documental la cual puede contener la siguiente documentación: Informes de estrategias de comunicación SHD, Planes de medios, El Hacendario (revista virtual),Hacienda Cuenta, Hacienda en línea (grabaciones de radio por internet), Carteleras (impresas y digitales), Documentos soportes de campaña, Correos informativos electrónicos internos.</t>
  </si>
  <si>
    <t>Subserie documental la cual puede contener la siguiente documentación: Informes de estratégias de comunicación SHD, Publicaciones virtuales, Publicaciones impresas, Documentos soportes de campaña.</t>
  </si>
  <si>
    <t>Subserie documental la cual puede contener la siguiente documentación: Boletin</t>
  </si>
  <si>
    <t>Subserie documental la cual puede contener la siguiente documentación:  Estudios, Resultado del estudio.</t>
  </si>
  <si>
    <t>Subserie documental la cual puede contener la siguiente documentación: Encuesta de satisfacción, Presentaciones, Estudios.</t>
  </si>
  <si>
    <t>Subserie documental la cual puede contener la siguiente documentación:  Informe, Ayuda de Memoria, Papeles de Trabajo.</t>
  </si>
  <si>
    <t>Serie documental la cual puede contener la siguiente documentacióne: Cronograma, Programa.</t>
  </si>
  <si>
    <t>Subserie documental la cual puede contener la siguiente documentación: Programa Anual de Auditoría, Plan de Auditoría, Informe de Auditoría, Evaluación de Auditoría Interna de Gestión, Comunicaciones Oficiales, Plan de Mejoramiento, Ayuda de Memoria - Seguimiento al avance y/o cumplimiento de acciones de planes de mejoramiento.</t>
  </si>
  <si>
    <t>Subserie documental la cual puede contener la siguiente documentación: Actas de Reunión, Comunicaciones Oficiales, Informe de Avances, Informe Final de Auditoría, Informe Final sobre Seguimiento, Informe Preliminar de Auditoría, Plan de Mejoramiento, Papeles de Trabajo.</t>
  </si>
  <si>
    <t>Serie documental la cual puede contener la siguiente documentación: Resoluciones.</t>
  </si>
  <si>
    <t>Subserie documental la cual puede contener la siguiente documentación: Programa Anual de Auditoría, Plan de Auditoría, Informe de Auditoría, Evaluación de Auditoría Interna de Gestión, Comunicaciones Oficiales, Plan de Mejoramiento, Ayuda de Memoria - Seguimiento al avance y/o cumplimiento, Carta de Compromiso Auditor, Plan de Auditoría, Lista de Verificación Auditoria, Informe de Auditoría, Informe Periódico de Auditorías Internas de Calidad, Informe Consolidado de Auditorías Internas de Calidad, Anexo Auditoría Interna de Calidad.</t>
  </si>
  <si>
    <t>Subserie documental la cual puede contener la siguiente documentación: Acta, Anexos, Ayuda de memoria mesas de  trabajo o talleres  de capacitación, Formato de control de asistencia, convocatoria.</t>
  </si>
  <si>
    <t>Subserie documental la cual puede contener la siguiente documentación:  Estudio.</t>
  </si>
  <si>
    <t>Subserie documental la cual puede contener la siguiente documentación: Reporte Centrales de medios, Informes de estrategias de comunicación DIB, Plan de medios,Pieza de divulgación,Documento soporte de campaña, Comunicado.</t>
  </si>
  <si>
    <t>Subserie documental la cual puede contener la siguiente documentación: Acta , Anexos, Ayuda de memoria mesas de  trabajo o talleres  de capacitación, Formato de control de asistencia.</t>
  </si>
  <si>
    <t>Subserie documental la cual puede contener la siguiente documentación: Acta (Subdirección Jurídico Tributaria), Anexos, Ayuda de memoria mesas de  trabajo o talleres  de capacitación, Formato de control de asistencia.</t>
  </si>
  <si>
    <t>Subserie documental la cual puede contener la siguiente documentación: Consultas y Conceptos, Tabla de control asesoría jurídico tributaria.</t>
  </si>
  <si>
    <t>Subserie documental la cual puede contener la siguiente documentación: Acta de reparto, Planilla de reparto de expedientes.</t>
  </si>
  <si>
    <t>Serie documental la cual puede contener la siguiente documentación: Anteproyecto
Comunicación oficial.</t>
  </si>
  <si>
    <t>Serie documental la cual puede contener la siguiente documentación: Control de asistencia, Presentación de capacitación, Prueba de Confiabilidad, Encuesta.</t>
  </si>
  <si>
    <t>Serie documental la cual puede contener la siguiente documentación: Instructivo  de mediciones y estadísticas, Planilla de estadísticas diarias atención ciudadanos, Planilla de Seguimiento correo  de opinión tributaria, Programa de atención al contribuyente, Reporte Estadístico, Informe de Estadísticas.</t>
  </si>
  <si>
    <t>Serie documental la cual puede contener la siguiente documentación: Formato oficial de cambio de dirección y actualización de otros datos</t>
  </si>
  <si>
    <t>Subserie documental la cual puede contener la siguiente documentación:  Oficio persuasivo.</t>
  </si>
  <si>
    <t>Subserie documental la cual puede contener la siguiente documentación: Informe de programas piloto, Informe por programa, Protocolo, Relación de población objetiva del programa, Solicitud de información de medios magnéticos, Solicitud de  información de terceros, Comunicación oficial.</t>
  </si>
  <si>
    <t>Subserie documental la cual puede contener la siguiente documentación: Oficio persuasivo, Reporte de devoluciones.</t>
  </si>
  <si>
    <t>Serie documental la cual puede contener la siguiente documentación: Solicitud de información, Acta de adjudicación de remate, Acta de archivo tramite tributario, Acta de cierre establecimiento, Acta de levante de sellos, Acta de presentación,  Acta de reparto, Acta de verificación y demás actas para la gestión, Auto abriendo a pruebas dentro del trámite de excepciones, Auto aclaratorio y autos a los que haya lugar, Boletin y pruebas de catastro, Calificación del contribuyente, Certificado de Existencia y Representación Legal, otros certificados, Emplazamiento para corregir, Liquidación de corrección aritmética ,  y otras liquidaciones, Oficio de aceptacion  sancion reducida, Recurso de reconsideración, Relación de pruebas y expedientes para el archivo de gestión, Resoluciones (varias), respuestas de fiscalización y liquidación,  revocatoria,  Solicitudes.</t>
  </si>
  <si>
    <t>Subserie documental la cual puede contener la siguiente documentación: Tabla única de Control TUC</t>
  </si>
  <si>
    <t>Subserie documental la cual puede contener la siguiente documentación: Oficio de Solicitud , Boletín Catastral, Carta  de Autorización y/o Poder, Certificado de Cámara de Comercio, Certificado de tradición del predio, Certificado de tradición vehículo, Auto que abre a pruebas, Documento de identificación, Estado de Cuenta, Relación de Pagos, Reporte Herramienta Única de Mandamientos y Pagos HUMA, Acta de Verificación, Oficio de Respuesta.</t>
  </si>
  <si>
    <t>Subserie documental la cual puede contener la siguiente documentación:  Solicitud de levantamiento de plusvalía, Certificado de instrumentos públicos, Constancia de levantamiento del folio de anotación de plusvalía, Escritura del predio, Licencia de construcción, Resolución de liquidación definitiva del efecto plusvalía, Determinación del valor a pagar por concepto de participación en plusvalía.</t>
  </si>
  <si>
    <t>Subserie documental la cual puede contener la siguiente documentación: Oficio remisorio, Archivo en medio magnético.</t>
  </si>
  <si>
    <t>Subserie documental la cual puede contener la siguiente documentación: Acta de presentación, Acta visita, Auto  de Archivo, Auto comisorio, Emplazamiento para declarar predial masivo puntual, Emplazamiento para declarar vehículos masivo puntua, Mandamiento de pago, Oficio persuasivo, Requerimiento especial predial masivo, Requerimiento especial predial puntual, Requerimiento especial vehículos masivo, Requerimiento especial vehículos puntual, Tabla de contenido.</t>
  </si>
  <si>
    <t>Subserie documental la cual puede contener la siguiente documentación: Oficio, Medio magnético</t>
  </si>
  <si>
    <t>Subserie documental la cual puede contener la siguiente documentación: Solicitud de información de medios magnéticos, Solicitud de información de terceros, Archivos en medio magnético, Ficha técnica, Protocolo, Informe .</t>
  </si>
  <si>
    <t>Subserie documental la cual puede contener la siguiente documentación: Base de datos, Reportes.</t>
  </si>
  <si>
    <t>Serie documental la cual puede contener la siguiente documentacióne: Solicitud de expedición de tornaguías, Control de entrada y salida  de rótulos-caja fuerte DIB, Control de rótulos  manuales para el plan de contingencia, Control entrega de rótulos a Infoconsumo, Carta  de envío tornaguías  legalizadas, Relación de tornaguías de reenvío, Control revisión de tornaguías, Factura o relación de productos, Tornaguía.</t>
  </si>
  <si>
    <t>Subserie documental la cual puede contener la siguiente documentación: Acta , Anexos, Ayuda de memoria mesas de  trabajo o talleres  de capacitación, Formato de control de asistencia, Control de asistencia.</t>
  </si>
  <si>
    <t>Subserie documental la cual puede contener la siguiente documentación:  Resolución</t>
  </si>
  <si>
    <t>Subserie documental la cual puede contener la siguiente documentación: Auto comisorio, Control puntos fijos, Auto de inspección contable, Informe de ingresos diarios, Arqueo de caja menor, Lista de chequeo puntos fijos y operativos ICA, Resolución por irregularidades en la contabilidad, Auto comisorio cierre  y levante de sellos, Acta de cierre de establecimiento.</t>
  </si>
  <si>
    <t>Subserie documental la cual puede contener la siguiente documentación:  Administración de cuentas de usuario, Memorando de oficialización.</t>
  </si>
  <si>
    <t>Subserie documental la cual puede contener la siguiente documentación: Acta , Anexos, Ayuda de memoria mesas de  trabajo o talleres  de capacitación, Control de asistencia.</t>
  </si>
  <si>
    <t>Subserie documental la cual puede contener la siguiente documentación: Acta de Pérdida de Documentos Tributarios, Archivo de Recaudo de Recibos de Pago, Denuncia por Perdida de Documentos, Formato de Envió de Información Sistema Referencial, Formato de Envió de Información Sugerida, Formato de Envió Reporte Semanal de Recaudo, Formulario de impuestos , Planilla  de Relaciones de Consignaciones Banco Receptor, Planilla Control de Paquetes,Planilla de Actas de Formularios Tributarios Perdidos, Planilla de Autoadhesivos o seriales automáticos de transacción Anulados y Repetidos , Planilla de Consignación, Planilla de Control de Documentos, Planilla de Recepción  de Formularios Comercializables, Recibo de Pago, Reporte de  Validación de Archivos Web.</t>
  </si>
  <si>
    <t>Subserie documental la cual puede contener la siguiente documentación:  Acta de conciliación.</t>
  </si>
  <si>
    <t>Subserie documental la cual puede contener la siguiente documentación: Estado de Cuenta, Ajuste por Compensación, Ajuste Consignación, Cuenta de Cobro, Ajuste de Recaudo, Formato de compensaciones, Acta final de conciliación y cierre de recaudo por vigencia.</t>
  </si>
  <si>
    <t>Serie documental la cual puede contener la siguiente documentación: Carta de Consignación, Conciliación de Agente  de Recepción y Recaudo.</t>
  </si>
  <si>
    <t>Serie documental la cual puede contener la siguiente documentación: Solicitud  de Autorización de Recaudo de Impuestos Distritales, Soportes, Lista de Chequeo, Evaluación técnica y de seguimiento a entidades recaudadoras, Resultado de la evaluación.</t>
  </si>
  <si>
    <t>Subserie documental la cual puede contener la siguiente documentación: Acta de Pérdida, Archivo de Recaudo de Recibos de Pag, Denuncia por Perdida de Documentos, Formulario, Planilla Control de Paquetes, Planilla de Actas de Formularios Tributarios Perdidos, Planilla de Autoadhesivos o seriales automáticos de transacción Anulados y Repetidos , Planilla de Control de Documentos, Reporte de  Validación de Archivos Web.</t>
  </si>
  <si>
    <t>Subserie documental la cual puede contener la siguiente documentación: Acta de Pérdida de Documentos Tributarios,   Archivo de Recaudo de Recibos de Pago, Denuncia por Perdida de Documentos, Formato de Envió de Información Sistema Referencial, Formato de Envió de Información Sugerida, Formato de Envió Reporte Semanal de Recaudo, Formulario de impuestos , Planilla  de Relaciones de Consignaciones Banco Receptor, Planilla Control de Paquetes, Planilla de Actas de Formularios Tributarios Perdidos, Planilla de Autoadhesivos o seriales automáticos de transacción Anulados y Repetidos ,Planilla de Consignación,Planilla de Control de Documentos, Planilla de Recepción  de Formularios ComercializablesRecibo de Pago, Reporte de  Validación de Archivos Web.</t>
  </si>
  <si>
    <t>Subserie documental la cual puede contener la siguiente documentación: Acta de Pérdida de Documentos Tributarios, Archivo de Recaudo de Recibos de Pago, Declaración Ante el Fondo Cuenta  con Pago, Declaración de Importación, Declaración de Transito Aduanero, Declaración Departamento de Cundinamarca, Denuncia por Perdida de Documentos, Descripción de Pago Participación del Impuesto al Consumo de Cigarrillos y Tabaco Nacional, Formulario, Planilla Control de Paquetes, Planilla de Actas de Formularios Tributarios Perdidos.Planilla de Autoadhesivos Anulados y Repetidos, Planilla de Control de Documentos, Planilla de Recepción  de Formularios Comercializables, Relación de Reenvíos Tornaguías, Reporte de  Validación de Archivos Web, Reporte de Cintas, Tornaguía.</t>
  </si>
  <si>
    <t>Subserie documental la cual puede contener la siguiente documentación: Oficio de solicitud de ajustes, Planilla de relaciones  de conciliación Banco Receptor, Diferencia fondo cuenta, Planilla de Consignación,  Registro y novedades, Reporte de validación, Acta de Conciliación.</t>
  </si>
  <si>
    <t>Serie documental la cual puede contener la siguiente documentación Pliego de cargos autoadhesivos anulados no informados, Pliego de cargos autoadhesivos repetidos no informados, Pliego de cargos extemporaneidad en la entrega de la información, Pliego de cargos por inconsistencia en la información remitida, Hoja de Ruta, Respuesta al pliego de cargos, Resolución Sanción entidades recaudadoras.</t>
  </si>
  <si>
    <t>Serie documental la cual puede contener la siguiente documentación: Oficio de solicitud, Acuse de respuesta a la notaria – reporte de obligaciones, Auto de inactivación,Boletín catastral, Certificado de Existencia y Representación Legal, Certificado de Tradición y Libertad del Predio, Certificado de Tradición y Libertad del vehículo, Declaración o Formulario de Impuestos,Estado de cuenta,Liquidación Manual "liquidador", Reportes varios, Traslado de CORDIS y otros</t>
  </si>
  <si>
    <t>Subserie documental la cual puede contener la siguiente documentación: Solicitud de impresión comunicación de obligaciones, Aprobación de la comunicación para reporte en Base de Datos de Morosos del Estado BDME a contribuyentes, Solicitud del cargue de los archivos de exclusión de la Base de Datos de Morosos del Estado BDME., Archivo en medio magnético con la Información del Reporte Boletín de Deudores Morosos del Estado BDME, Solicitud de estandarización de direcciones a Inteligencia Tributaria, Oficio remisorio del Boletín de Deudores Morosos a la Dirección Distrital de Contabilidad.</t>
  </si>
  <si>
    <t>Subserie documental la cual puede contener la siguiente documentación: Acuse de respuesta a la notaria – reporte de obligaciones, Auto de inactivación, Boletín catastral, Certificación, Certificado de Existencia y Representación Legal, Certificado de Tradición y Libertad del Predio, Certificado de Tradición y Libertad del vehículo, Oficio respuesta a contribuyente.</t>
  </si>
  <si>
    <t>Subserie documental la cual puede contener la siguiente documentación: Acuse de respuesta a la notaria – reporte de obligaciones, Auto de inactivación, Certificado de Existencia y Representación Legal, Copia documento de identificación,Reporte Herramienta Única de Mandamientos y Pagos HUMA, Reporte Ventanilla Única de registro Inmobiliario VUR.</t>
  </si>
  <si>
    <t>Subserie documental la cual puede contener la siguiente documentación: Solicitud de retiro del Boletín de Deudores Morosos del Estado – BDME, Auto de inactivación, Certificado de Existencia y Representación Legal, Certificado de Tradición y Libertad del Predio, Certificado de Tradición y Libertad del vehículo, Consulta Base de Datos de Morosos del Estado BDME Contaduría General de la Nación, Consulta en la Base de Datos de Morosos del Estado BDME Secretaria de Hacienda, Copia documento de identificación, Copia Oficio remisorio con obligaciones reportadas, Declaración o Formulario de Impuestos, Estado de cuenta,Liquidación manual "liquidador".</t>
  </si>
  <si>
    <t>Subserie documental la cual puede contener la siguiente documentación: Formato solicitud de Estadísticas y Consultas, Memorando remisorio Reporte de información.</t>
  </si>
  <si>
    <t>Serie documental la cual puede contener la siguiente documentación: Formulario de Solicitud de devolución y/o compensación, Acta de matrimonio  , Certificación de cuenta bancaria, Certificado de Existencia y Representación Legal, Certificado de Tradición y Libertad del predio, Certificado de Tradición y Libertad del vehículo, Copia del documento  de identificación, Copia de declaración o formulario de impuestos, Estado de cuenta,Garantía a Favor del Distrito cuando el solicitante se acoja al Art. 152 del Estatuto Tributario Distrital.  , Poder para Actuar  , Recibo de pago , Registro de Defunción, Relación de pagos, Copia del Registro Único tributario RUT, Copia de tarjeta profesional.</t>
  </si>
  <si>
    <t>Subserie documental la cual puede contener la siguiente documentación: Citación, Planilla Documentos seleccionados CORDIS, Planilla documentos para entregar al contratista.Impresión del archivo Plano de entrega a contratista, Impresión del archivo Plano gestionado por el contratista, Acta de entrega al impresor (proceso masivo), Acta de entrega al impresor (proceso masivo), Planilla de acuses de recibo correspondencia externa enviada,  Oficio de retorno de los actos gestionados por el contratista, Formato solicitud de novedades.</t>
  </si>
  <si>
    <t>Subserie documental la cual puede contener la siguiente documentación: Oficio solicitando publicación en diario de alta circulación , Oficio solicitando publicación en el Registro Distrital, Formato solicitud de novedades, Resolución por medio de la cual se ordena la publicación de actos administrativos, Certificación publicación Registro Distrital, Medio Magnético publicación por aviso Registro Distrital, Oficio respuesta Diario de alta Circulación, Fotocopia del aviso, Ejemplar Publicación por aviso Diario de Alta Circulación , Libro Publicación por Aviso Registro Distrital</t>
  </si>
  <si>
    <t xml:space="preserve">Subserie documental la cual puede contener la siguiente documentación: Recepción y entrega física de documentos,  Planilla Documentos seleccionados CORDIS, Planilla documentos para entregar al contratista, Relación de actos remitidos a OCR para digitalizar, Planilla de acuses de recibo correspondencia externa enviada, Formato solicitud de novedades, </t>
  </si>
  <si>
    <t>Subserie documental la cual puede contener la siguiente documentación: Edicto, Planilla Documentos seleccionados CORDIS, Planilla de citaciones actos entregados notificación personal, Planilla documentos para entregar al contratista, Recepción y entrega física de documentos, Relación de actos remitidos a OCR para digitalizar, Formato solicitud de novedades.</t>
  </si>
  <si>
    <t>Serie documental la cual puede contener la siguiente documentación: Autorización para realizar trámite, Certificado de Existencia y Representación Legal, Copia del documento de identificación, Poder para actuar  , Copia del Registro Unico Tributario RUT, Tarjeta profesional,RIT contribuyente 39-F09 , RIT establecimiento de comercio. 39-F10.</t>
  </si>
  <si>
    <t>Serie documental la cual puede contener la siguiente documentacióne: Solicitud saneamiento de documentos tributarios, Avaluó de daños, Boletín Catastral, Certificación de Exención, Certificación Dirección de Prevención y Atención de Emergencias DPAE, Certificación fiscalía,Certificación policía metropolitana, Certificado de contador, Certificado de Existencia y Representación Legal, Certificado de Tradición y Libertad del predio, Certificado de Tradición y Libertad del vehículo, Copia documento de identificación, Copia de declaración Tributaria o formulario de impuestos, Licencia o formulario único nacional de solicitud de Licencia de Construcción y Urbanismo, Tarjeta profesional, Ajuste de recaudo, Acta de proceso de saneamiento masivo, Respuesta no procede saneamiento delineación urbana, Respuesta procede saneamiento delineación urbana, Respuesta procede saneamiento general,Respuesta no procede saneamiento general, Respuesta no procede saneamiento predial.</t>
  </si>
  <si>
    <t>Subserie documental la cual puede contener la siguiente documentación: Planilla, Memorando.</t>
  </si>
  <si>
    <t>Serie documental la cual puede contener la siguiente documentación: Comunicaciones Oficiales, Cotización Dólar Spot, Cotización y cierre de inversiones en el mercado primario dólares y anexos, Cotización y cierre de inversiones en el mercado primario pesos, Cotización y cierre de inversiones en el mercado secundario, Expectativa de Subastas, Orden de Pago (moneda extranjera), Información subastas TES clase B  , Lista de Chequeo Guía de Disponibilidades, Movimiento de Cuentas Corrientes y de Ahorros, Necesidades de Caja (moneda legal), Necesidades de Caja (moneda extranjera), Operaciones Diarias - MEC, Participación en Subastas,  Resumen de fuentes y usos de Tesorería, Propuesta de Inversión, Propuesta de Venta, Reporte de Movimientos Moneda Extranjera, Reportes y Gráficos Económicos y Financieros, Resumen cotizaciones del día Mercado Primario, Solicitud de Traslado de Fondos (moneda extranjera), Solicitud de Traslado de Fondos (moneda legal), Anexos, Portafolio de Inversiones en dólares por vencimientos, Resumen de fuentes y usos de Tesorería , Propuesta de Inversión, Propuesta de Venta, Reportes y Gráficos Económicos y Financieros,Reporte de Movimientos Moneda Extranjera, Resumen cotizaciones del día Mercado Primario, Saldos Bancarios, Solicitud de Traslado de Fondos (moneda extranjera).</t>
  </si>
  <si>
    <t>Serie documental la cual puede contener la siguiente documentación:  Estrategias de inversión, Políticas y lineamientos del comité de riesgo, Metodología para apertura de cuentas de ahorro, Seguimiento estrategias de inversión y anexos.</t>
  </si>
  <si>
    <t>Serie documental la cual puede contener la siguiente documentación: Comunicación de Devolución</t>
  </si>
  <si>
    <t>Serie documental la cual puede contener la siguiente documentación: Acta, Título</t>
  </si>
  <si>
    <t>Serie documental la cual puede contener la siguiente documentación: Actas de diligencia, Aviso de Prensa, Aviso de Remate, Citación, Depósito Judicial, Memoriales, Notificación, Comunicaciones oficiales, Recibo de Caja, Resolución de Mandamiento de Pago, Resolución de Recurso de Reposición, Resolución de Acuerdo de Pago, Resolución de Terminación, Solicitud de cobro, Titulo Ejecutivo, Requisitos de procedibilidad del título ejecutivo, Citación para notificación personal de mandamiento de pago, Notificación por correo, Acta de Notificación Personal, Resolución de excepciones,Oficio de búsqueda de bienes, Resolución de embargo, Resolución de terminación del proceso por pago, Reporte de la investigación previa de bienes, Hoja de ruta del proceso, Citación para notificación personal de la resolución que resuelve excepciones, Notificación por correo fallo de excepciones y otros.</t>
  </si>
  <si>
    <t>Subserie documental la cual puede contener la siguiente documentación: Solicitud, Concepto.</t>
  </si>
  <si>
    <t>Serie documental la cual puede contener la siguiente documentación:  Comunicaciones Oficiales</t>
  </si>
  <si>
    <t>Subserie documental la cual puede contener la siguiente documentación: Convocatoria, Control de asistencia, Orden del Día, Acta de Comité, Anexos, Análisis comparativo  del flujo de caja entre el año anterior y el  año actual, Cumplimiento mensual de PAC, Flujo de Caja Mensual Consolidado,  Flujo de Caja Mensual Recursos Destinación específica, Flujo de Caja Mensual Recursos Ordinarios, Informe de ejecución mensual flujo de caja, Presentación de portafolio y análisis económico, Presentación de ingresos.</t>
  </si>
  <si>
    <t>Serie documental la cual puede contener la siguiente documentación: Sistema anual de caja - SISPAC</t>
  </si>
  <si>
    <t>Subserie documental la cual puede contener la siguiente documentación:  Convocatoria, Control de Asistencia, Acta, Anexos.</t>
  </si>
  <si>
    <t>Subserie documental la cual puede contener la siguiente documentación: Actas de Juntas Directivas, Informes.</t>
  </si>
  <si>
    <t>Subserie documental la cual puede contener la siguiente documentación: Plan anual de contratación</t>
  </si>
  <si>
    <t>Subserie documental la cual puede contener la siguiente documentación: Certificados</t>
  </si>
  <si>
    <t>Subserie documental la cual puede contener la siguiente documentación: Comprobantes</t>
  </si>
  <si>
    <t>Subserie documental la cual puede contener la siguiente documentación: Solicitud, Concepto, Hoja de Ruta  55-F-10</t>
  </si>
  <si>
    <t>Subserie documental la cual puede contener la siguiente documentación: Balance General, Estado Actividad Financiera, Económica, Social y Ambiental, Estado de Cambios en el Patrimonio, Formatos Contaduría General de la Nación, Notas a los Estados Contables, Soportes Contables, Anexos Estados Contables</t>
  </si>
  <si>
    <t>Informe de Análisis Financiero</t>
  </si>
  <si>
    <t xml:space="preserve">Documentos  Técnicos Contables </t>
  </si>
  <si>
    <t>Subserie documental la cual puede contener la siguiente documentación: Solicitud, Manual, Hoja de Ruta  55-F-10, Carta circular, Circular externa, Documentos de carácter especial</t>
  </si>
  <si>
    <t>Subserie documental la cual puede contener la siguiente documentación: Solicitud análisis financiero,  Respuesta, Anexos</t>
  </si>
  <si>
    <t>Subserie documental la cual puede contener la siguiente documentación: Solicitud, Control de asistencia, presentacion, Solicitud de asesoría, Planilla de asesoría  55-F-07 (electrónico), Estadística de Asesoría (Registro), 
Actas de mesas de trabajo 55-F-05, Respuesta</t>
  </si>
  <si>
    <t xml:space="preserve">Capacitación </t>
  </si>
  <si>
    <t>Subserie documental la cual puede contener la siguiente documentación: Bitácora de evento de capacitación 55-F-02, Encuesta  55-F-03, Lista de Asistencia  55-F.06, Plan de Capacitación Anual  55-F-09</t>
  </si>
  <si>
    <t>Comprobantes de Diario</t>
  </si>
  <si>
    <t>Subserie documental la cual puede contener la siguiente documentación: Comprobante de  Diario, Soportes de contabilidad</t>
  </si>
  <si>
    <t>Conciliaciones Bancarias</t>
  </si>
  <si>
    <t>Subserie documental la cual puede contener la siguiente documentación: Control de partidas conciliatorias, consolidado banco y cuentas (53-F-04), Control de partidas conciliatorias, detallado por funcionario, banco, cuenta y año (53-F-06), Planilla recepción de extractos bancarios (53-F-09), Comunicaciones oficiales, Conciliación Bancaria (registro), Informe mensual de partidas conciliatorias (registro), Informe mensual estadístico de partidas conciliatorias, Correo electrónico (registro), Soportes de contabilidad</t>
  </si>
  <si>
    <t xml:space="preserve">Conciliaciones Internas </t>
  </si>
  <si>
    <t>Subserie documental la cual puede contener la siguiente documentación: Conciliación  Área de Gestión y/o Externa Seguimiento Mensual (53-F-12), Soportes de contabilidad</t>
  </si>
  <si>
    <t>Subserie documental la cual puede contener la siguiente documentacióne: Comunicaciones gestión operaciones recíprocas, Conciliación, Planilla de ajustes por entidad (53-F-17), Seguimiento conciliaciones de operaciones recíprocas (53-F-18), Conciliaciones Operaciones de Enlace (53-F-19), Conciliaciones Operaciones recíprocas cuenta única distrital - CUD (53-F.21), Conciliación de Operaciones Recíprocas con entidades del nivel nacional y demás entidades Distritales (53-F-22), Análisis preliminar de saldos (registro), Directorio de entidades (registro), Conciliación mensual disponibilidad Tesorería (registro), Control gestión de conciliación de operaciones recíprocas (registro), Informe consolidado de conciliación de operaciones recíprocas (registro), Soportes de contabilidad</t>
  </si>
  <si>
    <t xml:space="preserve">Estados contables </t>
  </si>
  <si>
    <t>Subserie documental la cual puede contener la siguiente documentación: Actas de seguimiento, Estado de Actividad Financiera, Económica y Social y Ambiental  (Nivel de Cuenta) (Registro), Estados de cambios en el patrimonio, Formularios  Contaduría General de la Nación, Notas a los Estados Contables (Registro), Balance General (Nivel Cuenta)</t>
  </si>
  <si>
    <t>Informes de operaciones efectivas de caja</t>
  </si>
  <si>
    <t>Subserie documental la cual puede contener la siguiente documentación: Anexos, Homologación Consolidada (53-F-11), Homologación Nómina (53-F-14), Homologación Pagos de Funcionamiento e Inversión (53-F-15), Operaciones efectivas de caja (53-F-16), Informe, Planilla Resumen (53-F-02), Verificación de Ingresos, Pagos y Financiamiento (53-F-03), Tablas Dinámicas (registro), Comunicaciones Oficiales, Solicitud de información (correo electrónico)</t>
  </si>
  <si>
    <t>Informes por unidades de Responsabilidad contable - SDH</t>
  </si>
  <si>
    <t>Subserie documental la cual puede contener la siguiente documentación: Anexos, Actas de seguimiento, Formulario de Contaduría General de la Nación, Notas a los Estados Contables, Control de recepción de información fuente 53-F-13</t>
  </si>
  <si>
    <t>Informes de Términos y verificaciones financieras</t>
  </si>
  <si>
    <t>Subserie documental la cual puede contener la siguiente documentación: Solicitudes, Informe, Comunicaciones  oficiales, Anexos, Correos electrónicos</t>
  </si>
  <si>
    <t>Libros Auxiliares</t>
  </si>
  <si>
    <t>Subserie documental la cual puede contener la siguiente documentación: Libro Auxiliar por unidades de responsabilidad contable</t>
  </si>
  <si>
    <t>Libro Mayor y Balance</t>
  </si>
  <si>
    <t>Subserie documental la cual puede contener la siguiente documentación: Libro Mayor y  Balances</t>
  </si>
  <si>
    <t>Libro Diario</t>
  </si>
  <si>
    <t>Subserie documental la cual puede contener la siguiente documentación: Libro diario</t>
  </si>
  <si>
    <t>Sostenibilidad del Sistema Contable</t>
  </si>
  <si>
    <t>Serie documental la cual puede contener la siguiente documentación: Actas del comité técnico de sostenibilidad contable, Plan de sostenibilidad contable, Anexos</t>
  </si>
  <si>
    <t>Administración del Sistema Integrado de Información Financiera</t>
  </si>
  <si>
    <t>Subserie documental la cual puede contener la siguiente documentación: Documentos Técnicos, Acta de Seguimiento, Solicitudes a Sistemas, Comunicaciones oficiales</t>
  </si>
  <si>
    <t>Administración Terceros II</t>
  </si>
  <si>
    <t>Subserie documental la cual puede contener la siguiente documentación: Carta circular, Solicitud creación o actualización de terceros 53-F-23, Anexos, Comunicaciones oficiales</t>
  </si>
  <si>
    <t>AC01</t>
  </si>
  <si>
    <t>AC02</t>
  </si>
  <si>
    <t>AC03</t>
  </si>
  <si>
    <t>AC04</t>
  </si>
  <si>
    <t>AC05</t>
  </si>
  <si>
    <t>AC06</t>
  </si>
  <si>
    <t>AC07</t>
  </si>
  <si>
    <t>AC08</t>
  </si>
  <si>
    <t>AC09</t>
  </si>
  <si>
    <t>AC11</t>
  </si>
  <si>
    <t>AC12</t>
  </si>
  <si>
    <t>AC13</t>
  </si>
  <si>
    <t>AC14</t>
  </si>
  <si>
    <t>AC15</t>
  </si>
  <si>
    <t>AC16</t>
  </si>
  <si>
    <t>AC17</t>
  </si>
  <si>
    <t>AC25</t>
  </si>
  <si>
    <t>AC32</t>
  </si>
  <si>
    <t>AC33</t>
  </si>
  <si>
    <t>AC34</t>
  </si>
  <si>
    <t>AC35</t>
  </si>
  <si>
    <t>AC36</t>
  </si>
  <si>
    <t>AC37</t>
  </si>
  <si>
    <t>AC38</t>
  </si>
  <si>
    <t>AC39</t>
  </si>
  <si>
    <t>AC40</t>
  </si>
  <si>
    <t>AC41</t>
  </si>
  <si>
    <t>AC42</t>
  </si>
  <si>
    <t>AC43</t>
  </si>
  <si>
    <t>AC45</t>
  </si>
  <si>
    <t>AC47</t>
  </si>
  <si>
    <t>AC49</t>
  </si>
  <si>
    <t>AC53</t>
  </si>
  <si>
    <t>AC55</t>
  </si>
  <si>
    <t>AC56</t>
  </si>
  <si>
    <t>AC57</t>
  </si>
  <si>
    <t>AC58</t>
  </si>
  <si>
    <t>AC59</t>
  </si>
  <si>
    <t>AC60</t>
  </si>
  <si>
    <t>AC61</t>
  </si>
  <si>
    <t>AC62</t>
  </si>
  <si>
    <t>AC63</t>
  </si>
  <si>
    <t>AC66</t>
  </si>
  <si>
    <t>AC69</t>
  </si>
  <si>
    <t>AC71</t>
  </si>
  <si>
    <t>AC90</t>
  </si>
  <si>
    <t>AC91</t>
  </si>
  <si>
    <t>AC95</t>
  </si>
  <si>
    <t>AC99</t>
  </si>
  <si>
    <t>AC100</t>
  </si>
  <si>
    <t>AC101</t>
  </si>
  <si>
    <t>AC104</t>
  </si>
  <si>
    <t>AC105</t>
  </si>
  <si>
    <t>AC111</t>
  </si>
  <si>
    <t>AC112</t>
  </si>
  <si>
    <t>AC116</t>
  </si>
  <si>
    <t>AC117</t>
  </si>
  <si>
    <t>AC127</t>
  </si>
  <si>
    <t>AC128</t>
  </si>
  <si>
    <t>AC129</t>
  </si>
  <si>
    <t>AC151</t>
  </si>
  <si>
    <t>AC152</t>
  </si>
  <si>
    <t>AC153</t>
  </si>
  <si>
    <t>AC156</t>
  </si>
  <si>
    <t>AC157</t>
  </si>
  <si>
    <t>AC158</t>
  </si>
  <si>
    <t>AC159</t>
  </si>
  <si>
    <t>AC160</t>
  </si>
  <si>
    <t>AC165</t>
  </si>
  <si>
    <t>AC166</t>
  </si>
  <si>
    <t>AC167</t>
  </si>
  <si>
    <t>AC173</t>
  </si>
  <si>
    <t>AC174</t>
  </si>
  <si>
    <t>AC175</t>
  </si>
  <si>
    <t>AC176</t>
  </si>
  <si>
    <t>AC177</t>
  </si>
  <si>
    <t>AC178</t>
  </si>
  <si>
    <t>AC179</t>
  </si>
  <si>
    <t>AC180</t>
  </si>
  <si>
    <t>AC181</t>
  </si>
  <si>
    <t>AC182</t>
  </si>
  <si>
    <t>AC183</t>
  </si>
  <si>
    <t>AC189</t>
  </si>
  <si>
    <t>AC190</t>
  </si>
  <si>
    <t>AC191</t>
  </si>
  <si>
    <t>AC192</t>
  </si>
  <si>
    <t>AC193</t>
  </si>
  <si>
    <t>AC194</t>
  </si>
  <si>
    <t>AC195</t>
  </si>
  <si>
    <t>AC196</t>
  </si>
  <si>
    <t>AC197</t>
  </si>
  <si>
    <t>AC198</t>
  </si>
  <si>
    <t>AC199</t>
  </si>
  <si>
    <t>AC200</t>
  </si>
  <si>
    <t>AC204</t>
  </si>
  <si>
    <t>AC205</t>
  </si>
  <si>
    <t>AC206</t>
  </si>
  <si>
    <t>AC212</t>
  </si>
  <si>
    <t>AC213</t>
  </si>
  <si>
    <t>AC214</t>
  </si>
  <si>
    <t>AC215</t>
  </si>
  <si>
    <t>AC216</t>
  </si>
  <si>
    <t>AC217</t>
  </si>
  <si>
    <t>AC218</t>
  </si>
  <si>
    <t>AC220</t>
  </si>
  <si>
    <t>AC222</t>
  </si>
  <si>
    <t>AC224</t>
  </si>
  <si>
    <t>AC228</t>
  </si>
  <si>
    <t>AC229</t>
  </si>
  <si>
    <t>AC231</t>
  </si>
  <si>
    <t>AC233</t>
  </si>
  <si>
    <t>AC235</t>
  </si>
  <si>
    <t>AC236</t>
  </si>
  <si>
    <t>AC237</t>
  </si>
  <si>
    <t>AC238</t>
  </si>
  <si>
    <t>AC239</t>
  </si>
  <si>
    <t>AC240</t>
  </si>
  <si>
    <t>AC241</t>
  </si>
  <si>
    <t>AC242</t>
  </si>
  <si>
    <t>AC243</t>
  </si>
  <si>
    <t>AC245</t>
  </si>
  <si>
    <t>AC246</t>
  </si>
  <si>
    <t>AC247</t>
  </si>
  <si>
    <t>AC249</t>
  </si>
  <si>
    <t>AC261</t>
  </si>
  <si>
    <t>AC266</t>
  </si>
  <si>
    <t>AC268</t>
  </si>
  <si>
    <t>AC269</t>
  </si>
  <si>
    <t>AC273</t>
  </si>
  <si>
    <t>AC274</t>
  </si>
  <si>
    <t>AC279</t>
  </si>
  <si>
    <t>AC280</t>
  </si>
  <si>
    <t>AC288</t>
  </si>
  <si>
    <t>AC290</t>
  </si>
  <si>
    <t>AC291</t>
  </si>
  <si>
    <t>AC298</t>
  </si>
  <si>
    <t>AC299</t>
  </si>
  <si>
    <t>AC300</t>
  </si>
  <si>
    <t>AC301</t>
  </si>
  <si>
    <t>AC302</t>
  </si>
  <si>
    <t>AC310</t>
  </si>
  <si>
    <t>AC311</t>
  </si>
  <si>
    <t>AC313</t>
  </si>
  <si>
    <t>AC317</t>
  </si>
  <si>
    <t>AC318</t>
  </si>
  <si>
    <t>AC320</t>
  </si>
  <si>
    <t>AC324</t>
  </si>
  <si>
    <t>AC325</t>
  </si>
  <si>
    <t>AC326</t>
  </si>
  <si>
    <t>AC337</t>
  </si>
  <si>
    <t>AC338</t>
  </si>
  <si>
    <t>AC339</t>
  </si>
  <si>
    <t>AC340</t>
  </si>
  <si>
    <t>AC342</t>
  </si>
  <si>
    <t>AC344</t>
  </si>
  <si>
    <t>AC346</t>
  </si>
  <si>
    <t>AC354</t>
  </si>
  <si>
    <t>AC361</t>
  </si>
  <si>
    <t>AC362</t>
  </si>
  <si>
    <t>AC363</t>
  </si>
  <si>
    <t>AC364</t>
  </si>
  <si>
    <t>AC375</t>
  </si>
  <si>
    <t>AC376</t>
  </si>
  <si>
    <t>AC377</t>
  </si>
  <si>
    <t>AC378</t>
  </si>
  <si>
    <t>AC379</t>
  </si>
  <si>
    <t>AC380</t>
  </si>
  <si>
    <t>AC381</t>
  </si>
  <si>
    <t>AC382</t>
  </si>
  <si>
    <t>AC385</t>
  </si>
  <si>
    <t>AC386</t>
  </si>
  <si>
    <t>AC389</t>
  </si>
  <si>
    <t>AC391</t>
  </si>
  <si>
    <t>AC392</t>
  </si>
  <si>
    <t>AC393</t>
  </si>
  <si>
    <t>AC394</t>
  </si>
  <si>
    <t>AC395</t>
  </si>
  <si>
    <t>AC396</t>
  </si>
  <si>
    <t>AC398</t>
  </si>
  <si>
    <t>AC399</t>
  </si>
  <si>
    <t>AC400</t>
  </si>
  <si>
    <t>AC406</t>
  </si>
  <si>
    <t>AC407</t>
  </si>
  <si>
    <t>AC410</t>
  </si>
  <si>
    <t>AC411</t>
  </si>
  <si>
    <t>AC413</t>
  </si>
  <si>
    <t>AC414</t>
  </si>
  <si>
    <t>AC419</t>
  </si>
  <si>
    <t>AC422</t>
  </si>
  <si>
    <t>AC424</t>
  </si>
  <si>
    <t>AC426</t>
  </si>
  <si>
    <t>AC429</t>
  </si>
  <si>
    <t>AC430</t>
  </si>
  <si>
    <t>AC431</t>
  </si>
  <si>
    <t>AC432</t>
  </si>
  <si>
    <t>AC435</t>
  </si>
  <si>
    <t>AC436</t>
  </si>
  <si>
    <t>AC438</t>
  </si>
  <si>
    <t>AC439</t>
  </si>
  <si>
    <t>AC440</t>
  </si>
  <si>
    <t>AC442</t>
  </si>
  <si>
    <t>AC443</t>
  </si>
  <si>
    <t>AC445</t>
  </si>
  <si>
    <t>AC446</t>
  </si>
  <si>
    <t>AC447</t>
  </si>
  <si>
    <t>AC448</t>
  </si>
  <si>
    <t>AC449</t>
  </si>
  <si>
    <t>AC450</t>
  </si>
  <si>
    <t>AC451</t>
  </si>
  <si>
    <t>AC452</t>
  </si>
  <si>
    <t>AC453</t>
  </si>
  <si>
    <t>AC456</t>
  </si>
  <si>
    <t>AC457</t>
  </si>
  <si>
    <t>AC461</t>
  </si>
  <si>
    <t>AC462</t>
  </si>
  <si>
    <t>AC475</t>
  </si>
  <si>
    <t>AC506</t>
  </si>
  <si>
    <t>AC511</t>
  </si>
  <si>
    <t>AC512</t>
  </si>
  <si>
    <t>AC514</t>
  </si>
  <si>
    <t>AC515</t>
  </si>
  <si>
    <t>AC516</t>
  </si>
  <si>
    <t>AC517</t>
  </si>
  <si>
    <t>AC518</t>
  </si>
  <si>
    <t>AC519</t>
  </si>
  <si>
    <t>AC529</t>
  </si>
  <si>
    <t>AC537</t>
  </si>
  <si>
    <t>AC544</t>
  </si>
  <si>
    <t>AC547</t>
  </si>
  <si>
    <t>AC549</t>
  </si>
  <si>
    <t>AC550</t>
  </si>
  <si>
    <t>AC551</t>
  </si>
  <si>
    <t>AC552</t>
  </si>
  <si>
    <t>AC554</t>
  </si>
  <si>
    <t>AC555</t>
  </si>
  <si>
    <t>AC557</t>
  </si>
  <si>
    <t>AC558</t>
  </si>
  <si>
    <t>AC559</t>
  </si>
  <si>
    <t>AC560</t>
  </si>
  <si>
    <t>Herramienta utilizada para realizar la carga directa de los archivos requeridos por   la Resolución número DDI 025514 de abril del 2014 y obtener un comprobante de esta operación 24 horas al día</t>
  </si>
  <si>
    <t>Conceptos Presupuestales</t>
  </si>
  <si>
    <t xml:space="preserve">Administración de Sistemas de Información </t>
  </si>
  <si>
    <t>Subserie documental la cual puede contener la siguiente documentación: Concepto, Solicitud</t>
  </si>
  <si>
    <t>Serie documental la cual puede contener la siguiente documentación: Modificaciones Presupuestales, Programación Presupuestal, Especificaciones Funcionales, Creación de Usuarios, Comunicaciones Oficiales, Ayudas de Memoria,  Mesas de Trabajo o Talleres de Capacitación 64-F-03, Lista de Asistencia 64-F-05</t>
  </si>
  <si>
    <t>AC564</t>
  </si>
  <si>
    <t>AC565</t>
  </si>
  <si>
    <t>Actas de comité</t>
  </si>
  <si>
    <t>Planes de seguridad informática</t>
  </si>
  <si>
    <t>Planes de contingencia</t>
  </si>
  <si>
    <t>Plan Estratégico</t>
  </si>
  <si>
    <t>Inventarios de hardware</t>
  </si>
  <si>
    <t>Diagramas de red</t>
  </si>
  <si>
    <t>Manuales técnicos</t>
  </si>
  <si>
    <t>Controles de eventos  e incidentes</t>
  </si>
  <si>
    <t>Controles de grabaciones</t>
  </si>
  <si>
    <t>Controles de seguridad perimetral</t>
  </si>
  <si>
    <t>Construcción de software</t>
  </si>
  <si>
    <t>Mantenimiento de software</t>
  </si>
  <si>
    <t>Inducciones</t>
  </si>
  <si>
    <t>Inventarios de equipos</t>
  </si>
  <si>
    <t>Licencias de software</t>
  </si>
  <si>
    <t>Gestión de Servicio y Atención al Usuario</t>
  </si>
  <si>
    <t>Controles de recepción y entrega física de documentos</t>
  </si>
  <si>
    <t>Copias de Respaldo - Backups</t>
  </si>
  <si>
    <t>Inventarios de infraestructura tecnológica</t>
  </si>
  <si>
    <t>Inventarios de aplicativos</t>
  </si>
  <si>
    <t>Controles de requermientos para software de producción</t>
  </si>
  <si>
    <t>Mantenimientos de Infraestructura</t>
  </si>
  <si>
    <t>Conjunto de actividades (Plan) requeridas por la entidad desde el área de Tecnología que se encuentren alineadas a la estrategia de la SDH (Estratégico) para que en forma sistémica y con enfoque a la tecnología (de Sistemas) se cumplan los objetivos y metas que se soportan en la administración óptima de las TICs
Subserie documental la cual puede contener la siguiente documentación: Plan Estratégico de Sistemas - PESI</t>
  </si>
  <si>
    <t>AC587</t>
  </si>
  <si>
    <t>AC588</t>
  </si>
  <si>
    <t>AC589</t>
  </si>
  <si>
    <t>AC590</t>
  </si>
  <si>
    <t>AC591</t>
  </si>
  <si>
    <t>AC592</t>
  </si>
  <si>
    <t>AC593</t>
  </si>
  <si>
    <t>Subserie documental la cual puede contener la siguiente documentación: Requerimiento, Informe, Comunicaciones Oficiales, Anexos, Respuesta, Informe a otras Entidades,Informe situación Financiera de Bogotá (MINHACIENDA-DAF), Informe Formulario Único Territorial</t>
  </si>
  <si>
    <t xml:space="preserve">Informes de Gestión </t>
  </si>
  <si>
    <t>AC594</t>
  </si>
  <si>
    <t>Subserie documental la cual puede contener la siguiente documentación: Informe de gestión, Matriz de Plan Estratégico 58-F-03, Anexos al Informe de Gestión 58-F-26, Solicitud de creación, actualización o dada de baja de documentos del SGI 01-F-01, Caracterización de Servicio 01-F-02, Caracterización de Proceso 01-F-03, Procedimiento o Instructivo 01-F-04, Solicitud de Acción Correctiva, preventiva o de mejora 06-F-07, Seguimiento a los Compromisos de la Revisión Gerencial 06-F-09, Informe</t>
  </si>
  <si>
    <t>AC595</t>
  </si>
  <si>
    <t>AC596</t>
  </si>
  <si>
    <t>AC597</t>
  </si>
  <si>
    <t>AC598</t>
  </si>
  <si>
    <t>AC599</t>
  </si>
  <si>
    <t>AC600</t>
  </si>
  <si>
    <t>AC601</t>
  </si>
  <si>
    <t>AC602</t>
  </si>
  <si>
    <t>AC603</t>
  </si>
  <si>
    <t>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t>
  </si>
  <si>
    <t>Subserie documental la cual puede contener la siguiente documentación: requerimiento, Informe, Anexos, Plan de mejoramiento, Respuesta, Informe a organismo de control, Informe Ley 617, Informe Estadísticas y Costos, Informe Consolidado Hacendario de información presupuestal, Comprobante de envío</t>
  </si>
  <si>
    <t>Subserie documental la cual puede contener la siguiente documentación: Petición, Conceptos Externos (35-f.02), Conceptos Internos (35-f.01), Comunicaciones oficiales.</t>
  </si>
  <si>
    <t xml:space="preserve">Serie documental la cual puede contener la siguiente documentación: Solicitud, Poder 36F-02 , Autos,  Certificación del comité </t>
  </si>
  <si>
    <t>Subserie documental la cual puede contener la siguiente documentación: Demanda y traslado , Contestación de la Demanda, Poder (36-F,02), Auto de pruebas , Notificaciones , Copia del acta de las audiencias celebradas , Alegatos de Conclusión, Fallo 1ª Instancia, Recursos y/o informe justificativo de no apelación , Providencias que resuelven recursos  , Fallo 2ª Instancia, Resolución que Ordena Cumplimiento (36-f.07) o Comunicación del fallo, Requerimientos de los Despachos Judiciales y entes de control, Respuestas a Requerimientos , Comunicación de Cumplimiento.</t>
  </si>
  <si>
    <t>Subserie documental la cual puede contener la siguiente documentación: Demanda y traslado , Contestación de la Demanda, Poder (36-F,02), Auto de pruebas, Notificaciones , Copia del acta de las audiencias celebradas , Alegatos de Conclusión, Fallo 1ª Instancia, Recursos y/o informe justificativo de no apelación , Providencias que resuelven recursos  , Fallo 2ª Instancia, Resolución que Ordena Cumplimiento (36-f.07) o Comunicación del fallo, Requerimientos de los Despachos Judiciales y entes de control, Respuestas a Requerimientos, Comunicación de Cumplimiento.</t>
  </si>
  <si>
    <t>Serie documental la cual puede contener la siguiente documentación:  Auto de apertura y Edicto , Pruebas sumarias recaudadas para la presentación de acreencias , Presentación de créditos , Poder (72-F.06), Traslado y proyecto de graduación y calificación de créditos e inventario valorado , Objeciones , Acta conciliación de la objeciones, Actas de las audiencias, Auto de graduación y calificación de créditos , Acuerdo , Conceptos sobre la conveniencia de aceptar bienes de dación en pago y/o adjudicación de bienes , Informes de los auxiliares de la justicia , Comunicaciones Oficiales, Auto que declara terminado el proceso .</t>
  </si>
  <si>
    <t>Subserie documental la cual puede contener la siguiente documentación: Demanda y traslado , Contestación de la Demanda, Poder (36-F,02), Auto de pruebas , Notificaciones , Copia del acta de las audiencias celebradas , Alegatos de Conclusión, Fallo 1ª Instancia, Recursos y/o informe justificativo de no apelación, Providencias que resuelven recursos  , Fallo 2ª Instancia, Resolución que Ordena Cumplimiento (36-f.07) o Comunicación del fallo, Requerimientos de los Despachos Judiciales y entes de control, Respuestas a Requerimientos , Comunicación de Cumplimiento.</t>
  </si>
  <si>
    <t>Subserie documental la cual puede contener la siguiente documentación: Demanda y traslado , Actas de comité de conciliación, Contestación de la Demanda, Poder (36-F,02), Pacto de Cumplimiento, Auto de pruebas , Notificaciones , Copia del acta de las audiencias celebradas , Alegatos de Conclusión, Fallo 1ª Instancia, Recursos y/o informe justificativo de no apelación , Providencias que resuelven recursos, Fallo 2ª Instancia, Resolución que Ordena Cumplimiento (36-f.07) o Comunicación del fallo, Documentos Apoyo a la Alcaldía, Requerimientos de los Despachos Judiciales y entes de control, Respuestas a Requerimientos, Comunicación de Cumplimiento</t>
  </si>
  <si>
    <t>Subserie documental la cual puede contener la siguiente documentación: Plan de acción, Plan, Formulación, Seguimiento</t>
  </si>
  <si>
    <t>Contratos
(Etapa Precontractual)</t>
  </si>
  <si>
    <t>Información que pertenece a la Serie documental Contratos, la cual puede contener la siguiente documentación: Hoja ruta contratos 37-F-22, Solicitud de elaboración contrato  37- F-07, Solicitud de proceso de selección 37- F-15, Constancia de análisis del sector, Estudio Presupuesto 37F-48, Estudios y documentos previos  37F-39, 37F-58, 37F-21,37F-41, 37F-45,37F-46, 37F-58, Solicitud de cotización 37F-02, Análisis de Consistencia y Coherencia con el Proyecto de Inversión, Aviso de Convocatoria Pública 37-F-24, Certificado de Disponibilidad Presupuestal, Anexo de especificaciones técnicas del Bien o servicio, Documento Audiencia asignación Matriz de Riesgo contractual y aclaración de pliegos,  Resolución de Apertura Proceso de Licitación, Acto de apertura otros procesos de selección 37-F-28, Pliego de condiciones definitivo, Términos de referencia (TDR), Documento observaciones a los pliegos, Documento de respuesta a las observaciones formuladas a los pliegos, Documento constancia de recibo de propuestas, Acta de cierre y apertura de propuestas, Documento preliminar de verificación de requisitos habilitantes y evaluación de factores de escogencia 37F-17,37F-18, Documento de observaciones al informe de evaluación, Documento de respuesta a observaciones formuladas al informe de evaluación y subsane, Documento final de verificación de requisitos habilitantes y evaluación de factores de escogencia, Documento solicitud de subsane a proponentes, Informe del comité evaluador de recomendación de adjudicación, Adendas 37- F-16, Propuestas, Garantías, Documento Matriz de Riesgo Contractual, Documento simulacro de subasta inversa electrónica, Informe apertura inicial de precios de la subasta electrónica, Audiencia de subasta electrónica e informe final , Oferta final de precios ajustada de acuerdo a la subasta electrónica, Acta de sorteo, Documentos de manifestaciones de interés de futuros proponentes, Informe de precalificación, Acta de Audiencia Pública Modalidad de Selección Licitación Pública. 37F-19, Acta de audiencia pública de precalificación, Invitación Pública de Mínima Cuantía, Documento observaciones a la Invitación Pública Mínima Cuantía, Documento de respuesta a las observaciones formuladas a la Invitación Publica Mínima Cuantía, Comunicación aceptación de la oferta, Certificado de oficina de instrumentos públicos, Fotocopia de acta de posesión, Fotocopia de acto de nombramiento,  Escritura Pública del bien inmueble, Solicitud certificación de insuficiencia o inexistencia de personal 37-F-38, Memorando de respuesta de Talento Humano de certificación de insuficiencia o inexistencia de personal, Autorización del represéntate legal de la Entidad para suscribir más de un contrato con igual objeto, Formato Único de Hoja de Vida Persona Natural, Formato declaración de bienes y rentas, Certificación idoneidad y experiencia  37F-47, Acto Administrativo de justificación de contratación 37-F-27, Certificado de inspección, vigilancia y control de entidades sin ánimo de lucro, Documento de no objeción del proceso de contratación, Documento estimación de costos (presupuesto), Documento de conformación del Comité Evaluador para los demás procesos, Documento conformación del Comité Asesor Concurso de Méritos con Precalificación 37F-30,Documento de solicitud expresiones de interés (SEI), Expresiones de Interés (EI), Documento lista corta del proceso de selección, Documento de no objeción de las Manifestaciones de Interés recibidas, Documento de no objeción de los términos de referencia, Documento Solicitud de propuesta (SP), Documento Solicitud Estándar de Propuesta (SEP), Documento de Invitación para presentar propuesta concurso de Méritos con precalificación (SP) o (SEP)  37-F-32, Acta audiencia aclaración a los Términos de Referencia, Enmienda a los Términos de Referencia, Documento de no objeción a la Evaluación de la Propuesta Técnica, Acta De Audiencia - Modalidad De Selección Abreviada - Menor Cuantía Con Presentación De La Oferta Dinámica 37F-25, Acta de audiencia de Apertura de Sobres de Propuesta de Precio (PP), Documento de no Objeción al Informe de Evaluación Financiera, Acta de Negociación, Documento de no Objeción de la Audiencia de Negociación y el contrato, Autorización del Ministerio de Hacienda para Gestionar la contratación de Empréstito, Autorización del Ministerio de Hacienda para celebrar el Empréstito y el otorgamiento de garantía, Acto administrativo de adjudicación, Fotocopia documento que define la situación militar, Fotocopia de certificados académicos, laborales y/o experiencia, Certificado de antecedentes disciplinarios de la Personería, Certificado de Afiliación a Fondo de Pensiones, Salud, ARL, Registro de Información Tributaria – RIT, Registro Único de Proponentes – RUP, Registro Único Tributario-RUT, Certificado de aportes parafiscales para personas naturales y jurídicas (Caja de Compensación Familiar, ICBF y SENA), Fotocopia de cédula de ciudadanía del representante legal o persona natural, Certificado de existencia y representación legal, Propuesta adjudicataria del proceso de selección, Hoja constatación documentos del contrato 37F-14, Instrucciones para legalización de contratos 37F-09, Acta aprobación de las garantías que amparan el contrato 37F-10</t>
  </si>
  <si>
    <t>Contratos
(Etapa Contractual)</t>
  </si>
  <si>
    <t>Información que pertenece a la Serie documental Contratos, la cual puede contener la siguiente documentación: Contrato, Comunicación de legalización en medio electrónico 37F-11, Acta de Inicio del contrato (*) 37F-49, Certificación de cumplimiento y recibo a satisfacción del contrato 41F-01, Certificación del contratista en el Cumplimiento de sus Obligaciones al Sistema de Seguridad Social Integral, Documento Cesión, modificación, prórroga, adición, suspensión, otrosí (*), Formato de solicitud de Cesión, modificación, prórroga, adición, suspensión, otrosí (*) 37F-54, 37F-56, Acta suspensión de contrato 37F-55, Informes y documentos de la ejecución del contrato, Documento de imposición de multas, clausula penal y sanciones (*)</t>
  </si>
  <si>
    <t>Contratos
(Etapa Postcontractual)</t>
  </si>
  <si>
    <t>Información que pertenece a la Serie documental Contratos, la cual puede contener la siguiente documentación: Acta de liquidación de contrato 37F-52, Acto administrativo de liquidación unilateral, Acta de terminación por mutuo acuerdo. 37F-53, Actas de supervisión y/o interventoría, Actas de finalización o recibo a satisfacción expedidas por el supervisor y/o interventor, Informe final del contratista, Certificación de cumplimiento y recibo a satisfacción del contrato., Certificación del contratista en el Cumplimiento de sus Obligaciones al Sistema de Seguridad Social Integral, Documento de declaratoria de siniestro (*), Orden de entrega contrato 37F-50, Acta de entrega final de elementos o terminación 37F-51, Constancia de cierre de expediente del proceso de contratación</t>
  </si>
  <si>
    <t>Subserie documental la cual puede contener la siguiente documentación: Plan de Acción, Programación presupuesto, Resultado, Informe de Seguimiento, Documento Técnico, Informe de Consultoría , Viabilidad Presupuestal, Informe, Proyecto de inversión</t>
  </si>
  <si>
    <t>Subserie documental la cual puede contener la siguiente documentación: Informes, Estudios, Estudios (Presupuestales del Distrito), Comunicaciones Oficiales, Proyecciones, Documentos soporte, Estudios  (Fiscales, Financieros y Presupuestales del Distrito), Bases de datos, Documentos soporte</t>
  </si>
  <si>
    <t>Subserie documental la cual puede contener la siguiente documentación:  Plan, Informe, Formulación, Seguimiento, Plan Operativo, Plan Estratégico (44-F.20)</t>
  </si>
  <si>
    <t>Subserie documental la cual puede contener la siguiente documentación: Acciones preventivas, correctivas y de mejora, Informe, Plan, Plan de Mejoramiento Institucional 71-F-19, Seguimiento al avance y/o cumplimiento del Plan de Mejoramiento Control Interno  71-F-20</t>
  </si>
  <si>
    <t>Subserie documental la cual puede contener la siguiente documentación: Solicitud de información, Archivo de estadísticas, Archivo de marcas, Archivo definitivo para bancos, Archivo definitivo para el área, Archivo definitivo para el impresor, Archivo resultado de la consulta, Cambio de estado de los actos de cuenta corriente, Control de cambios, Control de pruebas, Control y seguimiento a la solicitud de información,    Control de solicitud de roles y privilegios, Evaluación de servicio para solicitudes de programas de gestión, Incorporación de datos, Inventario de herramientas ofimáticas de la DIB, Inventario de roles y privilegios, Protocolo, Solicitud de estadísticas y de consultas, Solicitud de aprobación de herramienta ofimática, Acta de entrega, Solicitud Requerimientos (44-F.08), Especificación Funcional  (44-F.05), Plan Pruebas Funcionales  (44-F.12), Especificación Técnica (44-F.16), Ayuda de memoria  (44-F.24), Entrevista  (44-F.23)</t>
  </si>
  <si>
    <t>Serie documental la cual puede contener la siguiente documentación:  Circular, Guias, Instructivos</t>
  </si>
  <si>
    <t>Declaraciones tributarias impuestos vehículos de otros municipios</t>
  </si>
  <si>
    <t>Subserie documental la cual puede contener la siguiente documentación: Formularios y Colillas de Declaración del Impuesto sobre Vehículos Automotores, Consignaciones Bancarias a Tesorería Distrital ,Porcentaje de Participación Impuesto sobre Vehículos Automotores, Comunicaciones Oficiales, Base de Datos Cobro Porcentaje de Participación, Impuesto de Vehículos Automotores</t>
  </si>
  <si>
    <t>Programación presupuestal</t>
  </si>
  <si>
    <t>Subserie documental la cual puede contener la siguiente documentación: Distribución Recursos Sistema General de Participaciones, Anexo 4 Poblaciones, Presupuestos Participativos, Gestión Integral de Riesgos, Transparencia, probidad, lucha contra la corrupción y control social efectivo e incluyente, Matriz de Programación de Productos, Metas y Resultados FDL10-F-23, Programación Presupuestal Infancia y Adolescencia FDL10-F-24, Programación Presupuesto participativo 10-F.25, Proyección de Ingresos, Consolidación Planes Financieros recursos propios Establecimientos Públicos, Unidades Administrativas Especiales y Universidad Distrital 10-F-02, Plan Financiero Administración Central 10-F-03, Comunicación de Cuota Global Gastos, Presentación al CONFIS, Mensaje Presupuestal, Consolidado General Distrito Capital, Distribución Recursos Sistema General de Participaciones, Proyecto de Presupuesto de la Administración Central, Proyecto de Presupuesto Establecimientos Públicos y Unidades Administrativas Especiales, Proyecto de Acuerdo, Plan de Cuentas, Libro Cero Mensaje Presupuestal y Marco Fiscal de Mediano Plazo, Anexos 1 y 2 Sectores Distritales, Anexo 3 Plan Operativo Anual de Inversión (POAI), Anexo 4 Poblaciones, Presupuestos Participativos, Gestión Integral de Riesgos, Transparencia, probidad, lucha contra la corrupción y control social efectivo e incluyente, Productos, Metas y Resultados (PMR), Plantas de  personal central, establecimientos Públicos, unidades Administrativas Especiales y Universidad Distrital 10-F-08, Servicios personales indirectos 10-F-18, Cálculo gastos generales FDL 10-F-22, Plan financiero empresas 10-F-01, Plan Financiero Establecimientos públicos, Unidades Administrativas Especiales y Universidad Distrital 10-F-02, Clasificación de la Inversión y fuentes de financiación, Vigencias Futuras, Pasivos Contingentes, Anteproyecto de Presupuesto, Anexos, Ayudas de Memoria 64-F-03, Programación de Ingresos FDL 10-F-19, Proyección de Disponibilidad Inicial FDL 10-F-20, Proyección de Obligaciones por pagar FDL 10-F-21, Matriz de programación de productos metas y resultados FDL 10-F-23</t>
  </si>
  <si>
    <t xml:space="preserve">Plan operativo </t>
  </si>
  <si>
    <t>Subserie documental la cual puede contener la siguiente documentación: Formulación, Plan, Seguimiento</t>
  </si>
  <si>
    <t>Ejecución presupuestal 01</t>
  </si>
  <si>
    <t>Subserie documental la cual puede contener la siguiente documentación: Actas de Anulación, Ejecución Activa, Ejecución Pasiva, Obligaciones por Pagar –Reservas presupuestales 11-F-05, Relación de Reservas Presupuestales Presupuesto Anual 11-F-06, Control de Ejecución Vigencias Futuras 11-F-14, Seguimiento Trimestral Ejecución Activa y Pasiva, Actas de Fenecimiento  11-F-10 , Seguimiento principales logros y Resultados 11-F-17, Ejecución de ingresos Reservas Presupuestales Establecimientos públicos y Unidades Administrativas Especiales 11-F-21, Fuentes de Financiación Pasivos Exigibles 11-F-15, Cancelación y/o Anulación de Reservas Presupuestales 11-F-11, Relación de Cuentas por Pagar de Empresas  11-F-03, Estado de Tesorería 11-F-07, Situación Fiscal o Excedente Financiero 11-F-08, Acta de liquidación de Excedentes Financieros 11-F-09, Excedentes Financieros Fondos de Desarrollo Local 11-F-18, Propuesta de Distribución de Excedentes Fondos de Desarrollo Local 11-F-19, Informe de Ejecución Presupuestal  Presupuesto Participativo 11-F-20, Reconocimientos,  Informes de Gestión, Comunicaciones Oficiales</t>
  </si>
  <si>
    <t>Fuentes de Financiación</t>
  </si>
  <si>
    <t>Serie documental la cual puede contener la siguiente documentación:Solicitud de modificación de fuentes de financiación, Comunicación informando cambio de fuentes</t>
  </si>
  <si>
    <t xml:space="preserve">Informes de Recursos de Crédito </t>
  </si>
  <si>
    <t>Subserie documental la cual puede contener la siguiente documentación: Informe de seguimiento Banca Multilateral, Informe de seguimiento Crédito Ordinario</t>
  </si>
  <si>
    <t xml:space="preserve">Modificaciones Presupuestales  </t>
  </si>
  <si>
    <t>Serie documental la cual puede contener la siguiente documentación: Comunicaciones Oficiales, Decretos, Resoluciones, Acuerdos, Conceptos de Modificación, Modificación fuentes de ingreso, Modificación Conceptos de Gastos, Modificación Fuentes de Ingreso, Refrendaciones, Recomendación al CONFIS</t>
  </si>
  <si>
    <t>Presupuesto</t>
  </si>
  <si>
    <t>Subserie documental la cual puede contener la siguiente documentación: Acuerdo del Concejo, Decreto de liquidación, Presupuesto por entidades</t>
  </si>
  <si>
    <t>Situación Fiscal</t>
  </si>
  <si>
    <t>Serie documental la cual puede contener la siguiente documentación: Estado de Tesorería 11-F-07, Excedentes Financieros 11-F-08, Acta de liquidación de excedentes 11-F-09, Relación de Reservas presupuestales  presupuesto Anual 11-F-06, Acta de cancelación de Reservas presupuestales 11-F-11, Ejecución de ingresos Reservas Presupuestales Establecimientos Públicos y Unidades Administrativas especiales11-F-21, Fuentes de financiación Pasivos exigibles 11-F-15, Reconocimiento Recursos Crédito, Cuentas por Pagar, Informe</t>
  </si>
  <si>
    <t>Vigencias Futuras</t>
  </si>
  <si>
    <t>Serie documental la cual puede contener la siguiente documentación: Informe Consolidado de Solicitud de Vigencias Futuras, Autorización CONFIS, Certificado de Viabilidad Presupuestal, Concepto de la Secretaría Distrital de Planeación, Solicitud de Autorización de Vigencias Futuras, Informe de Seguimiento trimestral</t>
  </si>
  <si>
    <t>Viabilidades presupuestales</t>
  </si>
  <si>
    <t>Subserie documental la cual puede contener la siguiente documentación: Viabilidades planta de personal, Viabilidades adquisición de vehículos y maquinaria</t>
  </si>
  <si>
    <t>Asesoría Técnica en Presupuesto</t>
  </si>
  <si>
    <t>Subserie documental la cual puede contener la siguiente documentación: Atención solicitud de asesoría 64-F-01, Ayuda de memoria mesas de trabajo o talleres de capacitación 64-F-03, Lista de asistencia 64-F-05, Encuesta de capacitación 64-F-06</t>
  </si>
  <si>
    <t>Ejecución Presupuestal Unidad Ejecutora  02</t>
  </si>
  <si>
    <t>Subserie documental la cual puede contener la siguiente documentación: Certificado de Disponibilidad Presupuestal - Unidad Ejecutora 02, Programa Anual de caja PAC - Unidad Ejecutora 02, Certificado de Registro Presupuestal - Unidad Ejecutora 02, Planilla  Ordenes de Pago  - Anexos</t>
  </si>
  <si>
    <t>Acciones de Inconstitucionalidad</t>
  </si>
  <si>
    <t>Serie documental la cual puede contener la siguiente documentación: Demanda y traslado, Contestación de la Demanda, Poder (36-F.02), Auto de pruebas, Notificaciones, Copia del acta de las audiencias celebradas, Alegatos de Conclusión, Fallo 1ª Instancia, Recursos y/o informe justificativo de no apelación, Providencias que resuelven recursos, Fallo 2ª Instancia, Resolución que Ordena Cumplimiento (36-f.07) o Comunicación del fallo, Requerimientos de los Despachos Judiciales y entes de control, Respuestas a Requerimientos</t>
  </si>
  <si>
    <t>Subserie documental la cual puede contener la siguiente documentación: Convocatoria, Control de asistencia, Acta, Anexos</t>
  </si>
  <si>
    <t>Subserie documental la cual puede contener la siguiente documentación: Plan de seguridad informática, Informe</t>
  </si>
  <si>
    <t>Subserie documental la cual puede contener la siguiente documentación: Plan de contingencia</t>
  </si>
  <si>
    <t>Subserie documental la cual puede contener la siguiente documentación: Inventario de Hardware, Hoja de Vida Equipos Conectividad</t>
  </si>
  <si>
    <t>Subserie documental la cual puede contener la siguiente documentación: Mapas de Conectividad</t>
  </si>
  <si>
    <t>Subserie documental la cual puede contener la siguiente documentación: Manual</t>
  </si>
  <si>
    <t>Subserie documental la cual puede contener la siguiente documentación: Bitácora ( 66-F.05)</t>
  </si>
  <si>
    <t>Subserie documental la cual puede contener la siguiente documentación: Solicitud de grabación  llamadas (66 -F.07), Cintas de grabación de llamadas</t>
  </si>
  <si>
    <t>Subserie documental la cual puede contener la siguiente documentación: Solicitud de apertura y cierre de puertos de Red (66-F.08), Solicitud de VPN Site To Site (66-F.09)</t>
  </si>
  <si>
    <t>Subserie documental la cual puede contener la siguiente documentación: Solicitud Nuevo Aplicativo  (44-F.09), Acta Inicio Evaluación Solicitud Nuevo Aplicativo  (44-F.13), Acta de Cierre Evaluación Solicitud Nuevo Aplicativo  (44-F.14), Visión y Alcance  (44-F.04), Análisis Alternativas  (44-F.15), Solicitud Requerimientos  (44-F.08), Especificación Funcional  (44-F.05), Integración aplicativo (44-F.11), Plan Pruebas Funcionales  (44-F.12), Especificación Técnica  (44-F.16), Manual Técnico y de Diseño  (44-F.06), Manual  Instalación  (44-F.07), Entrevista  (44-F.23), Ayuda de memoria  (44-F.24)</t>
  </si>
  <si>
    <t>Subserie documental la cual puede contener la siguiente documentación: Solicitud Requerimientos  (44-F.08), Especificación Funcional  (44-F.05), Integración aplicativos  (44-F.11), Plan Pruebas Funcionales  (44-F.12), Especificación Técnica  (44-F.16), Manual Técnico y de Diseño  (44-F.06), Manual  Instalación  (44-F.07), Entrevista  (44-F.23), Ayuda de memoria  (44-F.24)</t>
  </si>
  <si>
    <t>Subserie documental la cual puede contener la siguiente documentación: Inducción Nuevo Ingeniero  (44-F.18)</t>
  </si>
  <si>
    <t>Subserie documental la cual puede contener la siguiente documentación: Hoja de vida equipo de computo 65-F.03, Cambio de parte 65-F.04</t>
  </si>
  <si>
    <t>Subserie documental la cual puede contener la siguiente documentación: Licencia</t>
  </si>
  <si>
    <t>Serie documental la cual puede contener la siguiente documentación:Creación de Ticket 65-F.10, Encuesta de satisfacción</t>
  </si>
  <si>
    <t>Subserie documental la cual puede contener la siguiente documentación: Recepción y Entrega física de documentos 65-F.02</t>
  </si>
  <si>
    <t xml:space="preserve">Serie documental la cual puede contener la siguiente documentación: Bitácora de copias de seguridad, Archivo de control de cintas, Control de pruebas de restauración, Copias de respaldo  </t>
  </si>
  <si>
    <t>Subserie documental la cual puede contener la siguiente documentación: Chequeo de estado de elementos 46-F.05</t>
  </si>
  <si>
    <t>Subserie documental la cual puede contener la siguiente documentación: Inventarios</t>
  </si>
  <si>
    <t>Cuentas de usuario</t>
  </si>
  <si>
    <t>Serie documental la cual puede contener la siguiente documentación: Administración de Cuentas de Usuario 46-F.03, Creación y actualización de Usuarios de la Secretaria Distrital de Hacienda 46F.08, Respuesta</t>
  </si>
  <si>
    <t>Subserie documental la cual puede contener la siguiente documentación:  Número de requerimiento - Sistema de Solicitud de Requerimientos, Manual de Instalación 44-f.07, Manual Técnico 44-f.06</t>
  </si>
  <si>
    <t>Serie documental la cual puede contener la siguiente documentación: Reporte de mantenimiento Preventivo y Correctivo, Lista de chequeo de estado de elementos de infraestructura 46F-05, Registro de lista de chequeo de actividades de mantenimiento 46F-06</t>
  </si>
  <si>
    <t>AC566</t>
  </si>
  <si>
    <t>AC567</t>
  </si>
  <si>
    <t>AC568</t>
  </si>
  <si>
    <t>AC569</t>
  </si>
  <si>
    <t>AC570</t>
  </si>
  <si>
    <t>AC571</t>
  </si>
  <si>
    <t>AC572</t>
  </si>
  <si>
    <t>AC573</t>
  </si>
  <si>
    <t>AC574</t>
  </si>
  <si>
    <t>AC575</t>
  </si>
  <si>
    <t>AC576</t>
  </si>
  <si>
    <t>AC577</t>
  </si>
  <si>
    <t>AC578</t>
  </si>
  <si>
    <t>AC579</t>
  </si>
  <si>
    <t>AC580</t>
  </si>
  <si>
    <t>AC581</t>
  </si>
  <si>
    <t>AC582</t>
  </si>
  <si>
    <t>AC583</t>
  </si>
  <si>
    <t>AC584</t>
  </si>
  <si>
    <t>AC585</t>
  </si>
  <si>
    <t>AC586</t>
  </si>
  <si>
    <t>AC604</t>
  </si>
  <si>
    <t>AC605</t>
  </si>
  <si>
    <t>AC606</t>
  </si>
  <si>
    <t>AC607</t>
  </si>
  <si>
    <t>AC608</t>
  </si>
  <si>
    <t>AC609</t>
  </si>
  <si>
    <t>Conceptos Económicos y Sociales</t>
  </si>
  <si>
    <t>Subserie documental la cual puede contener la siguiente documentación: Solciitud, Concepto</t>
  </si>
  <si>
    <t>Publicaciones</t>
  </si>
  <si>
    <t>Serie documental la cual puede contener la siguiente documentación: Publicación</t>
  </si>
  <si>
    <t>Estudios Económicos y Sociales</t>
  </si>
  <si>
    <t>Subserie documental la cual puede contener la siguiente documentación: Estudios económicos y sociales, Comunicaciones oficiales, Series estadísticas, Proyecciones, Informes</t>
  </si>
  <si>
    <t>Estadísticas</t>
  </si>
  <si>
    <t xml:space="preserve">Serie documental la cual puede contener la siguiente documentación: Registro de estadísticas </t>
  </si>
  <si>
    <t>Estudios Económicos y Fiscales</t>
  </si>
  <si>
    <t>Subserie documental la cual puede contener la siguiente documentación: Estudios económicos y fiscales, Comunicaciones oficiales, Series estadísticas, Proyecciones, Informes</t>
  </si>
  <si>
    <t>Proyección de Ingresos</t>
  </si>
  <si>
    <t>Serie documental la cual puede contener la siguiente documentación: Informe, Comunicaciones oficiales, Registro de proyección de ingresos, Documento de evasión predial, Documento de evasión ICA, Documento de evasión de impuestos de vehículo</t>
  </si>
  <si>
    <t>Marco Fiscal de Mediano Plazo</t>
  </si>
  <si>
    <t>Serie documental la cual puede contener la siguiente documentación: Informe, Comunicaciones oficiales, Documento marco fiscal</t>
  </si>
  <si>
    <t xml:space="preserve">Informe Proyección de Ingresos Corrientes </t>
  </si>
  <si>
    <t xml:space="preserve">Subserie documental la cual puede contener la siguiente documentación: Registro de Estadísticas </t>
  </si>
  <si>
    <t>Certificados Laborales De Entidades Liquidadas</t>
  </si>
  <si>
    <t>Subserie documental la cual puede contener la siguiente documentación: Consecutivo de Certificado Laboral</t>
  </si>
  <si>
    <t>Cumplimiento De Sentencias Judiciales Contra Entidades Liquidadas</t>
  </si>
  <si>
    <t>Serie documental la cual puede contener la siguiente documentación: Liquidación, orden de pago</t>
  </si>
  <si>
    <t xml:space="preserve">Historias Laborales De Entidades Liquidadas  </t>
  </si>
  <si>
    <t xml:space="preserve">Subserie documental la cual puede contener la siguiente documentación: </t>
  </si>
  <si>
    <t>Inventarios Documentales De Entidades Liquidadas</t>
  </si>
  <si>
    <t xml:space="preserve">Subserie documental la cual puede contener la siguiente documentación: Inventario Documental, Actas de Entrega de Documentos, Actas de Recibo, Comprobantes Contables, Fichas de Saneamiento Contable, Matrices, Comunicaciones oficiales, Acta de muestreo. </t>
  </si>
  <si>
    <t>Salida De Almacén De Entidades Liquidadas</t>
  </si>
  <si>
    <t xml:space="preserve">Subserie documental la cual puede contener la siguiente documentación:  Acta de Egreso de Salida de Almacén, Acta de Entrega del Bien, Actas de Adjudicación, Cuadro Resumen. </t>
  </si>
  <si>
    <t>Nóminas De Entidades Liquidadas</t>
  </si>
  <si>
    <t>Subserie documental la cual puede contener la siguiente documentación: Nomina de Funcionarios, Novedades de Nomina, Recibos de Pago, Relaciones de Pago y Descuentos, Tarjeta Roll.</t>
  </si>
  <si>
    <t>Dación En Pago Bienes Muebles</t>
  </si>
  <si>
    <t>Subserie documental la cual puede contener la siguiente documentación: Acta Recibo de Bienes, Informe de estudio costo beneficio,Informe de visita, Informe de venta, Soportes Estudio Costo BeneficioActa de Traslado Bienes, Comunicaciones oficiales, Acta Recibo de Bienes, Informe de estudio costo beneficio, Informe de visita, Informe de venta, Soportes Estudio Costo Beneficio, Acta de Traslado Bienes, Comunicaciones oficiales, Contrato Fiducia , Informes de las Fiduciarias , Actas de Reuniones .</t>
  </si>
  <si>
    <t>Venta De Bienes</t>
  </si>
  <si>
    <t>Acta De Comité De Dirección</t>
  </si>
  <si>
    <t>Subserie documental la cual puede contener la siguiente documentación: Convocatoria, Control de asistencia, Acta, Anexos, Anexos.</t>
  </si>
  <si>
    <t>Operaciones De Crédito Público Externo - Crédito Comercial Y/O Sindicado Externo</t>
  </si>
  <si>
    <t>Subserie documental la cual puede contener la siguiente documentación: Documento técnico de la operación, Copia de la  estrategia de financiamiento, Acta de aprobación del Comité de Riesgo, Concepto favorable de la Secretaria  Distrital de Planeación, Autorización CONFIS Distrital, Concepto favorable del Departamento Nacional de Planeación - Documento CONPES (si se requiere garantía de la Nación), Concepto Comisión Interparlamentaria de Crédito Público (si se requiere garantía de la Nación), Resolución Ministerio de Hacienda y Crédito Público de Autorización para iniciar gestiones, Cotización del Agente Administrador o Entidad Financiera, Lista de Participantes (Para créditos sindicados),  Resumen evaluación de las propuestas, Certificación y valoración de garantías, Certificación de capacidad de pago (Ley 819 de 2003), Calificación de capacidad de pago (Ley 819 de 2003), Concepto legal de la Dirección Jurídica, Opinión de asesores legales externos, Aprobación de las minutas del contrato por parte del Ministerio de Hacienda y Crédito Público, Resolución Ministerio de Hacienda y Crédito Público  de autorización para suscripción del contrato de  Empréstito, Contrato de Empréstito, Traducción, Contrato de Empréstito, Contrato de Garantía de la Nación, Contrato de contragarantía del Distrito, Pagarés suscritos , Traducción Pagarés, Contrato de Agente de Proceso, Traducción Contrato de Agente de Proceso, Registro de la Operación en el Ministerio de Hacienda y Crédito Público, Registro de la Operación en la Contraloría Distrital, Reporte de Publicación , Registro de endeudamiento en el Banco de la República, Oficios y comunicaciones, Comprobantes de ingreso de desembolsos, Cuenta de Cobro, Certificado de Disponibilidad Presupuestal, Certificado de Registro Presupuestal. Reporte de TRM  Superintendencia Financiera de Colombia, Reporte de Integración de flujos de caja – CREP, Orden de Pago</t>
  </si>
  <si>
    <t>Operaciones De Crédito Público Externo - Emisión De Bonos Y Títulos Deuda Pública Externa</t>
  </si>
  <si>
    <t>Subserie documental la cual puede contener la siguiente documentación: Documento técnico de la operación, Copia de la estrategia de financiamiento, Documento de evaluación del sondeo de mercado, Acta de aprobación del Comité de Riesgo, Concepto favorable de la Secretaria  Distrital de Planeación, Autorización CONFIS Distrital Concepto favorable del Departamento Nacional de Planeación, Resolución Ministerio de Hacienda y Crédito Público de Autorización para iniciar gestiones, Resolución Ministerio de Hacienda y Crédito Público de autorización para colocación, Aprobación del prospecto por parte del Ministerio de Hacienda y Crédito Público, Certificación de capacidad de pago (Ley 819 de 2003), Calificación de capacidad de pago (Ley 819 de 2003), Documento Due Diligence, Presentación Road show, Calificación de la emisión, Purchase Agreement, Traducción Purchase Agreement, Concepto legal de la Dirección Jurídica, Opinión de asesores legales externos, Solicitud de ofertas a estructuradores financieros, Documento de evaluación de ofertas a estructuradores financieros, Prospecto Definitivo (Offering Memorandum), Traducción Prospecto Definitivo (Offering Memorandum), Contrato Subserie documental la cual puede contener la siguiente documentación: Agente Fiscal, Traducción Contrato Agente Fiscal, Pagarés,Traducción Pagarés, Documento de selección y contrato de Agente Colocador (underwriter), Traducción contrato de Agente Colocador, Acta de selección y contrato de Agente de Proceso Traducción contrato de Agente de Proceso,Cronograma (schedule), Contrato con Agente de Cálculo, Registro de la Operación en el Ministerio de Hacienda y Subserie documental la cual puede contener la siguiente documentación: Crédito Público,Registro de la Operación en la Contraloría Distrital, Registro de endeudamiento en el Banco de la República, Oficios y comunicaciones, Copia  de contratos conexos a la emisión, Comprobantes de ingreso de los recursos, Solicitudes de Inscripción y/o Autorización de Oferta Pública ante la entidad competente, Registro de Emisión - autoridad competente, Registro de los desembolsos ante el Banco de la República, Cuenta de Cobro, Certificado de Disponibilidad Presupuestal, Certificado de Registro Presupuestal, Reporte de TRM  Superintendencia Financiera de Colombia, Reporte de Integración de flujos de caja – CREP, Orden de Pago.</t>
  </si>
  <si>
    <t>Operaciones De Crédito Público Interno  - Banca Comercial Y/O Sindicado</t>
  </si>
  <si>
    <t>Subserie documental la cual puede contener la siguiente documentación: Documento técnico de la operación, Estrategia de Financiamiento, Documento de evaluación de propuestas, Acta de aprobación del Comité de Riesgo,Concepto favorable de la Secretaria Distrital de Planeación. Autorización CONFIS Distrital, Convenio Compromiso (Cuando se realice con Banca de Fomento), Lista de Participantes (Para créditos sindicados), Carta de Intención de la Entidad(es) Financiera(s), Certificación de garantías, Certificación de capacidad de pago (Ley 819 de 2003),Calificación de capacidad de pago (Ley 819 de 2003), Aprobación de las Minutas del Contrato Dirección Jurídica, Contrato de Empréstito, Contrato de Pignoración de Rentas,Registro de la operación en el Ministerio de Hacienda y Crédito Público, Reporte de Publicación , Registro de la operación en la Contraloría Distrital. Pagaré suscrito con la entidad financiera, Solicitud de Desembolso, Comprobantes de ingreso de los desembolsos, Oficios y comunicaciones, Comprobantes de ingreso de los desembolsos, Cuentas de Cobro, Certificado de Disponibilidad Presupuestal, Certificado de Registro Presupuestal,Reporte de Integración de flujos de caja – CREP Orden de Pago.</t>
  </si>
  <si>
    <t xml:space="preserve">Operaciones De Crédito Público Interno --Emisión De Bonos Y/O Títulos De Deuda Pública Interna </t>
  </si>
  <si>
    <t>Subserie documental la cual puede contener la siguiente documentación: Documento técnico de la operación, Copia de la estrategia de financiamiento, Acta de aprobación del Comité de Riesgo, Concepto favorable de la Secretaría  Distrital de Planeación, Autorización CONFIS Distrital , Certificación de capacidad de pago (Ley 819 de 2003), Calificación de la Emisión, Copia del prospecto aprobado por Ministerio de Hacienda y Crédito Público, Resolución de autorización Ministerio de Hacienda y Crédito Público, Resolución de inscripción Superintendencia Financiera de Colombia, Solicitud inscripción en bolsa, Acto administrativo distrital correspondiente autorizando la emisión, Presentación Road show, Registro de la Operación en el Ministerio de Hacienda y Crédito Público, Documento soporte para establecer tasa máxima - sondeo de colocadores, Solicitud al Ministerio de Hacienda y Crédito Público sobre tasa máxima, Respuesta del Ministerio de Hacienda y Crédito Público sobre tasa máxima, Avisos de oferta, Reporte de colocación, Registro de la Operación en la Contraloría Distrital, Oficios y comunicaciones, Copia de Contratos conexos a la emisión, Comprobantes de ingreso de los recursos , Certificado de cobro de derechos patrimoniales, Certificado de Disponibilidad Presupuestal, Certificado de Registro Presupuestal, Reporte de Integración de flujos de caja – CREP, Orden de Pago, Certificado de redención de la emisión, Documentos de cancelación de la emisión.</t>
  </si>
  <si>
    <t>Operaciones De Crédito Público Interno -Créditos De Presupuesto</t>
  </si>
  <si>
    <t>Subserie documental la cual puede contener la siguiente documentación: Documento técnico de la Operación, Estrategia de financiamiento, Acta de aprobación del Comité de Riesgo, Concepto favorable de la Secretaria  Distrital de PlaneaciónAutorización CONFIS Distrital , Certificación de capacidad de pago (Ley 819 de 2003), Calificación de capacidad de pago (Ley 819 de 2003), Concepto favorable del Departamento Nacional de Planeación, Concepto Dirección Distrital de Crédito Público, Acto administrativo de autorización Ministerio de Hacienda y Crédito Público, Contrato de Pignoración de Rentas, Registro de la Operación en el Ministerio de Hacienda y Crédito Público, Registro de la Operación en la Contraloría Distrital, Oficios y comunicaciones,  copia de contratos , Comprobantes de ingreso/egreso de los recursos, Cuentas de Cobro, Certificado de Disponibilidad Presupuestal, Certificado de Registro Presupuestal, Reporte de Integración de flujos de caja – CREP, Orden de Pago</t>
  </si>
  <si>
    <t>Conversión De Moneda</t>
  </si>
  <si>
    <t>Subserie documental la cual puede contener la siguiente documentación: Documento técnico de la Operación, Presentación al comité de riesgo, Acta de aprobación del Comité de Riesgo, Conversion Letter, Autorización del Ministerio de Hacienda y Crédito Público, Solicitud de cotización a la Entidad Financiera, Formato de Solicitud de Conversión, Notificación de la operación, Oficios y comunicaciones, Comunicación de liquidación de la operación, Certificado de Disponibilidad Presupuestal, Certificado de Registro Presupuestal, Acta de legalización de egresos, Reporte de TRM  Superintendencia Financiera de Colombia, Reporte de Integración de flujos de caja - CREP</t>
  </si>
  <si>
    <t xml:space="preserve">Operaciones De  Derivados </t>
  </si>
  <si>
    <t>Subserie documental la cual puede contener la siguiente documentación: Documento técnico de la Operación, Copia de la estrategia de financiamiento, Acta de Aprobación del Comité de Riesgo, ISDA firmado, Traducción  ISDA, Reporte de Publicación , Calificación de capacidad de pago (Ley 819 de 2003), Documento de selección y contrato de Agente de Proceso, Acta de evaluación y selección de propuestas, Autorización del Ministerio de Hacienda y Crédito Público, Cotización  de la Entidad Financiera, Carta de Confirmación, Traducción Carta de Confirmación, Oficios y comunicaciones, Comunicación de liquidación de la operación, Certificado de Disponibilidad Presupuestal, Certificado de Registro Presupuestal, Acta de legalización de egresos, Reporte de TRM Superintendencia Financiera de Colombia.</t>
  </si>
  <si>
    <t>Plan Cupo  De Endeudamiento Del Distrito Capital</t>
  </si>
  <si>
    <t>Subserie documental la cual puede contener la siguiente documentación: Exposición de motivos, Proyecto de Acuerdo, Acuerdo de Cupo de Endeudamiento, Copia de Presentaciones, Oficios y comunicaciones, Proposiciones y derechos de petición , Informe de la utilización del cupo.</t>
  </si>
  <si>
    <t>Anteproyecto Presupuestal</t>
  </si>
  <si>
    <t>Serie documental la cual puede contener la siguiente documentación: Comunicaciones Oficiales, Circular de programación presupuestal, Proyecciones de variables de riesgo, Registro de operaciones nuevas CREP, Presupuesto detallado, Confirmación cuota global.</t>
  </si>
  <si>
    <t>Ejecución Presupuestal Unidad Ejecutora 03</t>
  </si>
  <si>
    <t>Subserie documental la cual puede contener la siguiente documentación: Programación mensual de pagos, Informe de cuentas por pagar, Solicitud Certificado de Disponibilidad Presupuestal- CDP, Solicitud de anulación de Certificado de Disponibilidad Presupuestal, Solicitud de Certificado de Registro Presupuestal, Informe mensual de ejecución presupuestal, Ejecución de Vigencias futuras, Modificaciones presupuestales, Orden de pago.</t>
  </si>
  <si>
    <t>Operaciones De Crédito Público Externa - Banca Multilateral/Gobierno/Fomento</t>
  </si>
  <si>
    <t>Subserie documental la cual puede contener la siguiente documentación: Agenda misiones de organismos Banca Multilateral , Formato de actualización financiera para misiones, Presentación ejecución entidades misiones de organismos Banca Multilateral , Ayudas de memoria misiones de organismos Banca Multilateral , Planes de acción misiones de organismos Banca Multilateral , Soportes de asistencia técnica, capacitaciones y seguimiento Informe Social y Ambiental entidades ejecutoras ,, Planes de reasentamientos , Informes de avance físico, financiero, contable y de control Interno - Entidades ejecutoras, Informes de avance físico, financiero, contable y de control Interno – Consolidado, Informes Auditorias Externas a empréstitos., Planes de mejoramiento y seguimiento a Informes Auditorias Externas a empréstitos, Pago servicio de la deuda.</t>
  </si>
  <si>
    <t>Convenios De Cooperación</t>
  </si>
  <si>
    <t>Subserie documental la cual puede contener la siguiente documentación: Carta de Intención, Convenio, Comunicaciones Oficiales.</t>
  </si>
  <si>
    <t>Conciliación Recursos Sistema General De Participaciones</t>
  </si>
  <si>
    <t>Subserie documental la cual puede contener la siguiente documentación: Conciliaciones Mensuales con Soportes</t>
  </si>
  <si>
    <t>Movimiento Mensual De Fondos De Terceros</t>
  </si>
  <si>
    <t>Subserie documental la cual puede contener la siguiente documentación: Acta de Rendimientos Financieros, Actas de ajuste, Actas de Anulación, Actas de Giro Fondos de Terceros, Actas de Legalización, Actas de Traslado entre Conceptos, Acta de anulación de cheques, Declaración Mensual de Retenciones, Devolución Descuentos de Impuestos, Hoja resumen del EDT, Informe Causación Relaciones de Autorización, Informe Diario de Pagos por Servicios Personales , Pago Descuentos de Impuestos.</t>
  </si>
  <si>
    <t>Egreso De Caja Por Consignación</t>
  </si>
  <si>
    <t>Subserie documental la cual puede contener la siguiente documentación: Acta Legalización con Soportes, Actas de Ajuste, Consignación Bancaria, Informe de Ingresos, Relación de Egresos por Caja por Consignación.</t>
  </si>
  <si>
    <t>Ingresos Fondos Ordinarios</t>
  </si>
  <si>
    <t>Subserie documental la cual puede contener la siguiente documentación: Hoja resumen del EDT, Acta de Cuadre de Caja , Actas de Redención de Inversiones, Copia de las Actas de Legalización, Actas de Traslado entre Conceptos, Actas de ajuste, Actas de Anulación, Ajuste diferencial cambiaria ,Órdenes de Devolución, de Ingresos,Informes de Recaudo, Movimiento Diario de Cajas Recaudadoras , Planilla Comportamiento Diario de los Ingresos - Sector Central, Planilla Diaria de Ingresos , Relación de Rentas e Ingresos Sector Central ,</t>
  </si>
  <si>
    <t>Egresos Fondos Ordinarios</t>
  </si>
  <si>
    <t>Subserie documental la cual puede contener la siguiente documentación:  Actas de Ajuste, Actas de Anulación, Actas de Anulación y  Giro, Actas de Traslado Entre Conceptos, Causación de Relaciones de Autorización, Cuadre de Entidades Centrales, Cuadre de Giro de Establecimientos Públicos, Hoja resumen del EDT, Informe Nómina - Consolidado, Listado de Órdenes de Pago por Entidad, Listado de Órdenes de pago SSF por Entidad,Órdenes de Pago SSF, Resumen de Pagos Ordinarios del día , Resumen de Pagos Ordinarios del Mes, Soportes Deuda Pública.</t>
  </si>
  <si>
    <t>Estado Diario De Tesorería</t>
  </si>
  <si>
    <t>Subserie documental la cual puede contener la siguiente documentación: Informe del Estado Diario de Tesorería, Planilla Diaria de Ingresos , Contabilizadora (Bancos), Solicitud de traslado de fondos en moneda legal, Ajuste diferencial cambiario, Ingresos Fondos Conceptos Varios de Tesorería , Certificación de saldos , Resumen de Pagos Ordinarios del día , Resumen de Pagos Ordinarios del Mes , Acta de Transferencia de Fondos.</t>
  </si>
  <si>
    <t>Movimiento Egresos De Tesorería De Terceros</t>
  </si>
  <si>
    <t>Subserie documental la cual puede contener la siguiente documentación: Actas de Ajuste, Actas de Traslado Entre Conceptos, Actas de  Anulación, Actas de Giro, Conciliaciones, Cuadre de Giros de FDL, Hoja resumen del EDT, Ingreso y Pagos Estampilla Univ. Distr. Fco José Caldas, Oficios Circularización de Saldos  a FDL  , Resumen de Pagos a Terceros del DíaResumen Ingresos Tesorería de Terceros del día., Resumen Ingresos Tesorería de Terceros mensual, Resumen Ingresos Tesorería de Terceros mensual, Resumen pagos de Tesorería de Terceros mensual.</t>
  </si>
  <si>
    <t>Recaudo De Terceros</t>
  </si>
  <si>
    <t>Subserie documental la cual puede contener la siguiente documentación: Actas de anulación, Actas de Giro, Actas de Traslado Entre Conceptos, Hoja resumen del EDT.</t>
  </si>
  <si>
    <t>Informes De Consolidación</t>
  </si>
  <si>
    <t>Subserie documental la cual puede contener la siguiente documentación:Informe , Anexos .</t>
  </si>
  <si>
    <t>Informes Procesos Depuración Y Consolidación</t>
  </si>
  <si>
    <t>Subserie documental la cual puede contener la siguiente documentación:Soportes Conciliaciones conceptos varios</t>
  </si>
  <si>
    <t>Libros Auxiliares De Tesorería</t>
  </si>
  <si>
    <t>Serie documental la cual puede contener la siguiente documentación:Inversiones Financieras, Base Egresos Fondos Ordinarios, Fondos Terceros, Recaudo Terceros, Ingresos Fondos Ordinarios, Acta  memoria de Inversiones, Actas de Compra de Inversiones,Actas de Redención de Inversiones, Actas de Venta de Inversiones Verificación.</t>
  </si>
  <si>
    <t>Valoración Y Seguimiento Del Portafolio</t>
  </si>
  <si>
    <t>Serie documental la cual puede contener la siguiente documentación:Informes Mensuales Contables, Análisis del Registro del Diferencial Cambiario, Informes de Valoración, Balance de Pruebas, Compras Portafolio de Inversiones, Comprobante Contable, Comprobante Contable de Reexpresión (sistema ALFYN), Histórico de ventas por rango de fecha, Informe de Derivados. Compromisos de venta, Portafolio de Inversiones de Renta Fija a tasas de mercado. Por grupo (sistema ALFYN), Resumen de Inversiones por Título (sistema ALFYN), Tasas de Valoración, Total auxiliar por tercero por rango de cuentas, Valores Contables y Presupuestales del Diferencial Cambiario, Verificación - Seguimiento de Valoración Portafolio Renta Fija, Comprobantes de Cancelación de Inversiones en Moneda Extranjera.</t>
  </si>
  <si>
    <t>Controles A Cuentas De Destinación Específica</t>
  </si>
  <si>
    <t>Subserie documental la cual puede contener la siguiente documentación:Convenios, Comunicaciones Oficiales, Documentos Soportes del Movimiento de la Cuenta,  Libro Auxiliar de la Cuenta, Memorando de Traslados de Rendimientos Financieros, Comunicaciones de Movimientos y Saldos, Seguimiento a las Correcciones, Seguimiento a las Correcciones</t>
  </si>
  <si>
    <t>Actas De Anulación De Cheques</t>
  </si>
  <si>
    <t>Subserie documental la cual puede contener la siguiente documentación:Acta de Anulación - AA OP Radicada, Solicitud de Anulación de OP y  Cheque , Formato Único de Solicitud de Anulación Órdenes de Pago , Orden de Pago (copia), Acta de Anulación  - AA Cheques Anulados, Relación de Autorización  (copia), Orden de Devolución (copia), Copia Acta de Giro o Acta de Anulación y Giro (Soporte de giro al cheque que se anula), Acta de Anulación  - AA Cheques no Cobrados Anulados, Reporte de cheques anulados en Ventanilla con mas de 90 días (Reporte del MEC), Fotocopia de cheques anulados, Documento con Recortes de Cheques a Anular., Memorando Solicitud de Anulación emitido por la Dirección Distrital de Contabilidad (cheques anulados por conciliación bancaria).</t>
  </si>
  <si>
    <t>Actas De Anulación Y Giro Sap</t>
  </si>
  <si>
    <t>Subserie documental la cual puede contener la siguiente documentación:Acta, Solicitud de  la entidad ordenadora del pago. Sobre el rechazo presentado , Solicitud de reenvió de pagos rechazados de las ordenes de pago válidas para reenvío , Solicitud de reenvió de pagos rechazados de  relaciones de autorización - RA , Listado de rechazos emitido por las entidades financieras, Orden de Pago (copia), Relación de Autorización  (copia)., Solicitud de reenvío de rechazo, firmada por el Responsable del Presupuesto y Ordenador del Gasto de la entidad ordenadora del pago.</t>
  </si>
  <si>
    <t>Actas De Giro Fondos De Terceros</t>
  </si>
  <si>
    <t>Subserie documental la cual puede contener la siguiente documentación: Acta, Depósito, Reposición de cheques Acreedores Varios , Carta de autorización del beneficiario, solicitando la restitución y/o poder, Copia del Documento de Identidad del Beneficiario , Formulario de Declaración Tributaria., Informe Estados de Tesorería Fondos de Terceros., Informe Estados de Tesorería Recaudos de Terceros, Listado de Descuentos Tributarios. (sistema), Orden de Pago (copia), Relación Descuentos Tributarios , Solicitud de Giro de la entidad con soportes, Certificados de retención, Acta.</t>
  </si>
  <si>
    <t>Actas De Traslado De Fondos</t>
  </si>
  <si>
    <t xml:space="preserve">Subserie documental la cual puede contener la siguiente documentación:Consignaciones realizadas en entidades financieras, Notas Débito elaboradas en papel de seguridad, Soportes de Transferencias Diarias Portales, </t>
  </si>
  <si>
    <t>Actas De Traslado Entre Conceptos</t>
  </si>
  <si>
    <t>Subserie documental la cual puede contener la siguiente documentación:Acta, Solicitud de traslado, Análisis consolidado de retenciones y pago tributario, Informe de Tesorería., Análisis  consolidado reporte movimiento Estado Diario de Tesorería, Certificación de Recaudo., Relación de Descuentos por Beneficiario, Formulario único para la declaración, Fotocopia de cheques anulados, Copia del Documento con Recortes de Cheques a Anular , Solicitud de Anulación Cheque o Copia del Correo Electrónico , Copia Acta de Anulación .</t>
  </si>
  <si>
    <t>Actas De Anulación De Orden De Pago</t>
  </si>
  <si>
    <t>Subserie documental la cual puede contener la siguiente documentación:Acta., Fotocopia del cheque sin firma., Orden de Pago., formato único de anulación orden de pago , Solicitud de anulación, firmada por el Responsable del Presupuesto y Ordenador del Gasto de la entidad ordenadora del pago.</t>
  </si>
  <si>
    <t>Actas De Arqueo De Instrumentos Financieros</t>
  </si>
  <si>
    <t xml:space="preserve">Subserie documental la cual puede contener la siguiente documentación:Acta, Reporte  de Instrumentos Financieros ALFIN, Reporte  de Instrumentos Financieros DECEVAL, </t>
  </si>
  <si>
    <t xml:space="preserve">Actas De Anulación Orden De Devolución  </t>
  </si>
  <si>
    <t xml:space="preserve">Subserie documental la cual puede contener la siguiente documentación:Solicitud de anulación, Orden de Devolución (copia), Acta </t>
  </si>
  <si>
    <t>Certificados Por Conceptos Tributarios</t>
  </si>
  <si>
    <t xml:space="preserve">Subserie documental la cual puede contener la siguiente documentación:Solicitud, Respuesta, </t>
  </si>
  <si>
    <t>Embargos A Contratistas</t>
  </si>
  <si>
    <t>Subserie documental la cual puede contener la siguiente documentación:Órdenes de Embargo, Comunicaciones Oficiales, Comprobantes de consignación.  Titulo de depósito judicial, Reporte OPGET Consulta virtual de Pagos, Soporte del registro del embargo OPGET, Copia de la Orden de Pago, Soporte  de aplicación  del embargo, Copia del Depósito , Comprobantes de pago.</t>
  </si>
  <si>
    <t>Embargos Nómina</t>
  </si>
  <si>
    <t>Subserie documental la cual puede contener la siguiente documentación:Anexos autorización de embargos., Soportes de embargos, Comunicaciones Oficiales, Comprobantes de pago.</t>
  </si>
  <si>
    <t>Entrega De Cheques</t>
  </si>
  <si>
    <t>Subserie documental la cual puede contener la siguiente documentación:Entrega de Cheques a Persona Natural o Jurídica autorizadas, Fotocopia de RUT., Certificado de Cámara de Comercio o de Representación Legal, Sobreflex para entrega de cheque, Recepción Cheques de Homebanking, Autorización autenticada, Fotocopia de la CC Beneficiario del Cheque, Fotocopia de la CC Autorizado para reclamar el cheque, Entrega de Cheques a Autorizados Permanentes por Entidades , Autorizaciones Oficiales Permanentes .</t>
  </si>
  <si>
    <t>Declaraciones Tributarias Nacionales Y Distritales</t>
  </si>
  <si>
    <t>Subserie documental la cual puede contener la siguiente documentación:Acta de Giro, Reporte movimiento Estado Diario de Tesoreria - EDT (OPGET), Declaración Mensual de Retenciones en la Fuente 350, Declaración Mensual de Retenciones Impuesto CREE 360, Declaración Bimestral de Impuesto sobre las Ventas - IVA 300, Recibo Oficial de Pago Impuestos Nacionales 490, Formulario de Autoliquidacion Impuesto RETEICA 331, Formulario Único para la Declaración de Retención de Estampillas Pro forma SHD Internet, Reporte OPGET Consolidado por Concepto y Detallado por Tercero, Certificacion de la Secretaria de la Movilidad por Retenciones Enajenación de Activos Fijos - Oficio , Reporte de Ventanilla Fondos y Recaudos de Terceros, Consolidado Declaración de Corrección de Retención en la Fuente .</t>
  </si>
  <si>
    <t>Informes Datos Cambiarios</t>
  </si>
  <si>
    <t>Subserie documental la cual puede contener la siguiente documentación:Hoja de trabajo cuentas de compensación Banco de la República (mensual), Formularios cambiarios Banco de la República, Anexos., Comunicaciones Oficiales, Documentos impresos Prevalidador Cambiario DIAN, Hoja de Trabajo información cambiaria DIAN, Presentación de Información por el envío de archivos (Reporte envío DIAN)</t>
  </si>
  <si>
    <t>Informes Datos Exógenas</t>
  </si>
  <si>
    <t>Subserie documental la cual puede contener la siguiente documentación: Circulares de la Dirección Distrital de Tesoreria - DDT, Reporte confirmación envío ante la DIAN, Reportes de las Entidades de a Administración Central y Fondos de desarrollo Local-  FDL en medios magnéticos y físicos, Formulario de Presentación a la DIAN y a la Dirección de Impuestos de Bogotá, Formato Información Exógena DIAN solicitados por la DIAN, Reporte del Validador DIAN.</t>
  </si>
  <si>
    <t>Pagos Sap</t>
  </si>
  <si>
    <t>Subserie documental la cual puede contener la siguiente documentación:Acta Crédito Público., Reporte  Pagos y Rechazos ACH y Bancos - Portales, Reporte Pagos y Rechazos  SAP. OPGET, Recursos de transferencias por necesidades de caja.</t>
  </si>
  <si>
    <t>Necesidades De Caja</t>
  </si>
  <si>
    <t>Subserie documental la cual puede contener la siguiente documentación:Formato OPGET Necesidades de Caja, Reporte OPGET - Giro por Bono en cuenta, Reporte OPGET - Listado Cheques Girados, Recursos de transferencias por necesidades de caja - , Solicitud de Recursos de Establecimientos Públicos  (Oficina de Planeación Financiera), Solicitud de Giro Moneda Extranjera (Memorando y/o Oficio), Copia Actas Giro, Copia de la Orden de Pago, Cuadro resumen Giro Aporte Parafiscales (Mi Planilla) y soportes, Correos Electrónicos , Copia de Nota Débito , Solicitud de Necesidades de Caja .</t>
  </si>
  <si>
    <t>Pagos De Nómina Administración Central</t>
  </si>
  <si>
    <t>Subserie documental la cual puede contener la siguiente documentación:Relación de Autorización, Anexo de pago, Formato de RDR (Documento que agrupa una o varias RA´s), Consolidado Cesantías, FAVIDI, Comisiones y FNA Código , Consolidado de Descuentos: Créditos por Libranza, Aportes y Ahorros.- (Pago por SAP), Consolidado de Descuentos: Créditos por Libranza, Aportes y Ahorros – (Pago por Cheque), Embargos judiciales por SAP Código , Embargos judiciales pago por cheque, Cuentas pendientes de giro por servicios personales, Informe Diario Consolidado de Causación de RA , Informe diario de pagos por servicios personales,.</t>
  </si>
  <si>
    <t>Operaciones De Inversiones Permanentes</t>
  </si>
  <si>
    <t>Serie documental la cual puede contener la siguiente documentación:Acta de Arqueo de Instrumentos Financieros de Renta Variable y Fija, Autorizaciones para pago de Dividendos, Comunicaciones Oficiales., Cronograma de Pago de Dividendos, Escrituras Canal Capital, Informes Asambleas, Informes Pago de Dividendos, Memorando remisorio para la Dirección Distrital de Contabilidad, Memorando remisorio para el Tesorero Distrital, Recibos de pago de dividendos, Solicitudes y respuestas sobre Valor Intrínseco de las Acciones, Títulos.</t>
  </si>
  <si>
    <t>Operaciones De Inversiones En Moneda Extranjera</t>
  </si>
  <si>
    <t>Serie documental la cual puede contener la siguiente documentación:Acta de Inversión, Acta de Redención de Inversiones, Acta de Registro de Rendimientos Financieros de OVERNIGHT AUTOMÁTICO del Banco - Cuenta, Acta de Venta, Anexos, Anexos A-1 y A-2 de los contratos marcos, Autorización de Traslado de Fondos entre cuentas de la Dirección Distrital de Tesorería por rendimientos financieros de OVERNIGHT AUTOMÁTICO, Comprobante de Egreso, Comprobante de Ingreso, Comunicaciones Oficiales, Constancia de Monetización, Cotización y cierre de operaciones en el mercado primario , Declaración de Cambio por Servicios, Transferencias y otros conceptos Formulario No 5 - Banco de la República, Documento Soporte abono recursos en las cuentas bancarias, Extracto Bancario o reporte de movimientos del mes, Formato B1, Formularios Cambiarios Banco de la República., Informe al Comité de Tesorería y  Riesgo, Justificación y Resultado de la venta., Liquidación detallada del IVA., Lista de Chequeo , Memorando remisorio de la Constancia de Monetización., Oficio de Confirmación de la contraparte., Oficio de Confirmación e instrucciones de la operación de compra emitido por la Dirección Distrital de Tesorería., Oficio de Instrucciones de pago., Oficio de la contraparte con las condiciones de venta (redención anticipada)., Planilla de Cotización Dólar Spot, Reportes y Gráficos del comportamiento de la divisa., Solicitud de Monetización., Solicitud de Monetización de Donación.</t>
  </si>
  <si>
    <t>Operaciones De Inversiones En Moneda Legal</t>
  </si>
  <si>
    <t>Serie documental la cual puede contener la siguiente documentación:Abono Recursos en Cuentas Bancarias., Acta Cancelación intereses y/o capital., Acta de Ingresos por diferencia a favor de la DDT., Acta de Inversión., Acta de Redención de Inversiones., Acta de Redención derivado de venta., Acta de Venta., Anexo del Reglamento General para la Celebración de Operaciones Simultaneas sobre TES o bonos distrito, Características del Título (Sistema DECEVAL)., Comprobante de Egreso., Comprobante de Ingreso., Comprobante de Liquidación del MEC., Cotización y cierre de operaciones en el mercado primario , Cotización y Cierre de Operaciones en el mercado secundario , Comunicaciones Oficiales., Expectativas de Subastas , Gráfico referencia de TES., Información Banco de la República para compra de TES mercado secundario., Información SEN de Bloomberg para la compra de TES en mercado secundario.Justificación y Resultado de la venta, Lista de Chequeo , Oficio Compromiso Contraparte cuando el título no es trasladado a DECEVAL el día de la compra, Oficio de confirmación e instrucciones de la operación de venta.  , Oficio de Confirmación e instrucciones de la operación de compra emitido por la Dirección Distrital de Tesorería., Oficio de la contraparte con las condiciones de venta y código inversionista en el depósito de valores., Oficio de reclamación por diferencia a favor de la DDT., Operaciones en - MEC , Participación en subastas , Propuesta de Inversión  , Reporte de Fraccionamiento de Título generado por el Sistema de Valoración., Reporte registro sistema INVERLACE o el que haga sus veces., Resumen de Cotizaciones Mercado Primario , Traslado de Título por cambio de depositante o venta EXTRABURSATIL..</t>
  </si>
  <si>
    <t xml:space="preserve">Auditorias De Otras Entidades </t>
  </si>
  <si>
    <t>Subserie documental la cual puede contener la siguiente documentación:soportes Auditorias DIAN, Expediente Timbre.</t>
  </si>
  <si>
    <t>Arqueos Gestión De Pagos</t>
  </si>
  <si>
    <t>Subserie documental la cual puede contener la siguiente documentación:Acta de arqueo , Control de notas débitos , Reportes del Módulo Entrega Cheques - MEC, Listado de cheques pendientes por entregar MEC, Copia Actas de Anulación cheques por daño físico.</t>
  </si>
  <si>
    <t>Actas De Comité De Archivo</t>
  </si>
  <si>
    <t xml:space="preserve">Subserie documental la cual puede contener la siguiente documentación: Convocatoria, Control de asistencia, Acta, Anexos, Anexos.Control de asistencia , </t>
  </si>
  <si>
    <t>Actas De Microfilmación</t>
  </si>
  <si>
    <t>Subserie documental la cual puede contener la siguiente documentación: Convocatoria, Control de asistencia, Actas, Comunicaciones oficiales, Anexos.</t>
  </si>
  <si>
    <t>Control De Prestamos Documentales</t>
  </si>
  <si>
    <t>Subserie documental la cual puede contener la siguiente documentación: Convocatoria, Control de asistencia , Actas, Comunicaciones oficiales, Anexos.</t>
  </si>
  <si>
    <t>Plan Institucional De Gestión Ambiental</t>
  </si>
  <si>
    <t>Subserie documental la cual puede contener la siguiente documentación:Acta de Concertación, Plan institucional de gestión ambiental.</t>
  </si>
  <si>
    <t>Plan De Gestión Integral De Residuos Peligrosos Y/O Especiales</t>
  </si>
  <si>
    <t xml:space="preserve">Subserie documental la cual puede contener la siguiente documentación: Plan de gestión integral de residuos peligrosos, </t>
  </si>
  <si>
    <t>Plan De Gestión Integral De Residuos Convencionales</t>
  </si>
  <si>
    <t>Subserie documental la cual puede contener la siguiente documentación: Plan de gestión de residuos reciclables, Generación de residuos convencionales, Comunicaciones Oficiales, Plan de Conservación.</t>
  </si>
  <si>
    <t>Planes De Conservación Documental</t>
  </si>
  <si>
    <t xml:space="preserve">Subserie documental la cual puede contener la siguiente documentación: Comunicaciones Oficiales, </t>
  </si>
  <si>
    <t>Control del Uso de los Recursos</t>
  </si>
  <si>
    <t>Subserie documental la cual puede contener la siguiente documentación: Registro de consumo energético, Consolidado Consumo Energético, Registro de Consumo de Agua, Consolidado Consumo Hídrico, Informe mensual de impresiones, Informe de costos y ahorros de impresiones, Informe mensual de fotocopiado, Consolidado servicio de fotocopiado.</t>
  </si>
  <si>
    <t>Eliminaciones Documentales</t>
  </si>
  <si>
    <t>Serie documental la cual puede contener la siguiente documentación: Acta comité de archivo, Inventario documental , Comunicaciones  oficiales.}</t>
  </si>
  <si>
    <t>Pólizas de Seguros Patrimoniales</t>
  </si>
  <si>
    <t xml:space="preserve">Subserie documental la cual puede contener la siguiente documentación: Solicitud de afectación , soportes de solicitud, soportes de pago u/objeción   </t>
  </si>
  <si>
    <t>Tablas de Retención Documental</t>
  </si>
  <si>
    <t>Serie documental la cual puede contener la siguiente documentación: Solicitud de elaboración o modificación de tabla de retención documental , Actas de Mesa de Trabajo, Acta de aprobación Tabla de Retención Documental comité de archivo , Conceptos Técnicos, Cuadro de caracterización (Archivo de Bogotá), Cuadro de clasificación Documental, Ficha de valoración documental , Tabla de Retención Documental (Archivo de Bogotá , Tabla de Retención Documental (Archivo de Bogotá , Concepto TRD archivo de Bogotá, Acuerdo del Consejo Distrital de Archivos (convalidando la TRD) copia, Actas de Mesa de Trabajo, Comunicaciones Oficiales, Conceptos Técnicos, Cuadro evolutivo institucional, Estructuras Orgánicas, Cuadro de Clasificación Documental por Periodos, Historia institucional, Formato Único de Inventario Documental  , Acta de aprobación del comité, Tabla de Valoración Documental.</t>
  </si>
  <si>
    <t>AC610</t>
  </si>
  <si>
    <t>AC611</t>
  </si>
  <si>
    <t>AC612</t>
  </si>
  <si>
    <t>AC613</t>
  </si>
  <si>
    <t>AC614</t>
  </si>
  <si>
    <t>AC615</t>
  </si>
  <si>
    <t>AC616</t>
  </si>
  <si>
    <t>AC617</t>
  </si>
  <si>
    <t>AC618</t>
  </si>
  <si>
    <t>AC619</t>
  </si>
  <si>
    <t>AC620</t>
  </si>
  <si>
    <t>AC621</t>
  </si>
  <si>
    <t>AC622</t>
  </si>
  <si>
    <t>AC623</t>
  </si>
  <si>
    <t>AC624</t>
  </si>
  <si>
    <t>AC625</t>
  </si>
  <si>
    <t>AC626</t>
  </si>
  <si>
    <t>AC627</t>
  </si>
  <si>
    <t>AC628</t>
  </si>
  <si>
    <t>AC629</t>
  </si>
  <si>
    <t>AC630</t>
  </si>
  <si>
    <t>AC631</t>
  </si>
  <si>
    <t>AC632</t>
  </si>
  <si>
    <t>AC633</t>
  </si>
  <si>
    <t>AC634</t>
  </si>
  <si>
    <t>AC635</t>
  </si>
  <si>
    <t>AC636</t>
  </si>
  <si>
    <t>AC637</t>
  </si>
  <si>
    <t>AC638</t>
  </si>
  <si>
    <t>AC639</t>
  </si>
  <si>
    <t>AC640</t>
  </si>
  <si>
    <t>AC641</t>
  </si>
  <si>
    <t>AC642</t>
  </si>
  <si>
    <t>AC643</t>
  </si>
  <si>
    <t>AC644</t>
  </si>
  <si>
    <t>AC645</t>
  </si>
  <si>
    <t>AC646</t>
  </si>
  <si>
    <t>AC647</t>
  </si>
  <si>
    <t>AC648</t>
  </si>
  <si>
    <t>AC649</t>
  </si>
  <si>
    <t>AC650</t>
  </si>
  <si>
    <t>AC651</t>
  </si>
  <si>
    <t>AC652</t>
  </si>
  <si>
    <t>AC653</t>
  </si>
  <si>
    <t>AC654</t>
  </si>
  <si>
    <t>AC655</t>
  </si>
  <si>
    <t>AC656</t>
  </si>
  <si>
    <t>AC657</t>
  </si>
  <si>
    <t>AC658</t>
  </si>
  <si>
    <t>AC659</t>
  </si>
  <si>
    <t>AC660</t>
  </si>
  <si>
    <t>AC661</t>
  </si>
  <si>
    <t>AC662</t>
  </si>
  <si>
    <t>AC663</t>
  </si>
  <si>
    <t>AC664</t>
  </si>
  <si>
    <t>AC665</t>
  </si>
  <si>
    <t>AC666</t>
  </si>
  <si>
    <t>AC667</t>
  </si>
  <si>
    <t>AC668</t>
  </si>
  <si>
    <t>AC669</t>
  </si>
  <si>
    <t>AC670</t>
  </si>
  <si>
    <t>AC671</t>
  </si>
  <si>
    <t>AC672</t>
  </si>
  <si>
    <t>AC673</t>
  </si>
  <si>
    <t>AC674</t>
  </si>
  <si>
    <t>AC675</t>
  </si>
  <si>
    <t>AC676</t>
  </si>
  <si>
    <t>AC677</t>
  </si>
  <si>
    <t>AC678</t>
  </si>
  <si>
    <t>Informes de Revisión Gerencia al Sistema de Gestión de Calidad</t>
  </si>
  <si>
    <t>Subserie documental la cual puede contener la siguiente documentación: Informe Retroalimentación , Comunicaciones Oficiales,Informe de Revisión Gerencial Por Área.</t>
  </si>
  <si>
    <t>Informes de Seguimiento</t>
  </si>
  <si>
    <t>Subserie documental la cual puede contener la siguiente documentación: Informe de Seguimiento</t>
  </si>
  <si>
    <t xml:space="preserve">Informe de medición Satisfacción del cliente  </t>
  </si>
  <si>
    <t>Subserie documental la cual puede contener la siguiente documentación: Informe de Seguimiento, Cuestionario, Control de asistencia , Informe final encuesta.</t>
  </si>
  <si>
    <t>Registros de Elaboración, recepción y Distribución de Documentos</t>
  </si>
  <si>
    <t>Subserie documental la cual puede contener la siguiente documentación: Registros de Elaboración, recepción y Distribución de Documentos, Control de Distribución de Documento, Solicitud de Creación, Actualización o Baja de Documentos del ,Tabla de Control de Elaboración de Documentos , Documentos del Sistema de Gestión de Calidad.</t>
  </si>
  <si>
    <t>Registros de Seguimiento Modelo Estándar de Control Interno - MECI</t>
  </si>
  <si>
    <t>Subserie documental la cual puede contener la siguiente documentación: Diagnósticos, Comunicaciones oficiales,Planes,</t>
  </si>
  <si>
    <t xml:space="preserve">Registros de seguimiento y Mejora del Sistema de Calidad
</t>
  </si>
  <si>
    <t>Subserie documental la cual puede contener la siguiente documentación: Registro de Acciones Correctivas,  Preventivas o de Mejora  (06-f.08),Solicitud de Acción Correctiva o Preventiva.</t>
  </si>
  <si>
    <t>Planes Estratégicos</t>
  </si>
  <si>
    <t>Subserie documental la cual puede contener la siguiente documentación: Matriz plan estratégico,Plan,Plan de Acción (cronograma projet).</t>
  </si>
  <si>
    <t>Auditorías  Externas de Calidad</t>
  </si>
  <si>
    <t>Subserie documental la cual puede contener la siguiente documentación: Requerimiento,Comunicación oficial de respuesta al peticionario,Informe de auditoria  externa,Certificaciones,Oficiales.</t>
  </si>
  <si>
    <t>AC679</t>
  </si>
  <si>
    <t>AC680</t>
  </si>
  <si>
    <t>AC681</t>
  </si>
  <si>
    <t>AC682</t>
  </si>
  <si>
    <t>AC683</t>
  </si>
  <si>
    <t>AC684</t>
  </si>
  <si>
    <t>AC685</t>
  </si>
  <si>
    <t>AC686</t>
  </si>
  <si>
    <t xml:space="preserve">Queja, Pruebas Anexas (Opcional), Informe de Hechos Constitutivos de Faltas Disciplinarias,  Acta de Reparto, Auto de Apertura  Indagación Preliminar Implicado, Comunicación Apertura de Indagación Preliminar, Notificación Personal, Notificación por Edicto, Auto de Apertura Indagación Preliminar Averiguación, Pruebas (Opcionales), Auto Inhibitorio, Comunicación Auto Inhibitorio, Citación Testigo, Comunicación Decreto Oficioso de Pruebas, Solicitud de Documentos, Acta Visita Administrativa, Ratificación y Ampliación de la Queja, Citación Quejoso Ratificación y Ampliación, Testimonio, Auto Decreta Pruebas de Indagación o Investigación, Versión Libre, Auto de Archivo, Comunicación Auto Archivo Implicado, Notificación Personal, Constancia de Ejecutoría, Recurso de Apelación del Quejoso, Auto Concediendo Recurso de Apelación, Auto Rechazando Recurso de Apelación Improcedente, Notificación Personal, Notificación por Edicto, Comunicación Auto Segunda Instancia Quejoso, Auto Apertura Investigación, Comunicación Apertura de Investigación Personería, Comunicación Apertura de Investigación Procuraduría, Comunicación Apertura de Investigación Implicado, Notificación Personal, Testimonio, Ratificación y Ampliación de la Queja, Acta Visita Administrativa, Citación Testigo, Solicitud de Documentos, Pliego de Cargos, Versión Libre, Auto de Archivo, Comunicación Decreto Oficioso de Pruebas, Auto Prórroga Término Investigación, Comunicación Prórroga Apertura de Investigación Implicado, Notificación Personal, Notificación por Edicto, Notificación por Estado, Citación Quejoso Ratificación y Ampliación, Acta Visita Administrativa, Auto Decreta Pruebas de Indagación o Investigación, Solicitud de Documentos, Citación Testigo, Ratificación y Ampliación de la Queja, Testimonio, Auto de Archivo,  Versión Libre
Comunicación Decreto Oficioso de Pruebas Pliego de Cargos Comunicación Pliego de Cargos
Constancia de no comparecencia Notificación Personal Auto Nombramiento Defensor
Auto Corriendo Traslado para Alegar de Conclusión Comunicación Consultorio Jurídico
Comunicación Defensor Oficio Notificación Personal Escrito de Descargos Auto Decreta Pruebas Descargos Comunicación Decreto Pruebas Sujeto Procesal Auto Niega Pruebas Notificación Personal Recurso de Reposición y en Subsidio Apelación Auto Rechazando Recurso de Reposición Improcedente Auto Declarado Desierto Recurso de Apelación Auto Rechazando Recurso de Apelación Extemporáneo Auto Resolviendo Recurso de Reposición Auto Rechazando Recurso de Reposición Extemporáneo Auto Rechazando Recurso de Apelación Improcedente Comunicación Auto Concede Apelación Comunicación Auto Niega Recurso de Apelación Notificación Personal
Comunicación Remisión Expediente Segunda Instancia Comunicación Implicado no Apelante
Auto Declarando Prelucido el Recurso de Queja Auto Declarando Desierto Recurso de Queja
Auto Rechazando el Recurso de Queja Extemporáneo Auto Concediendo Recurso de Queja
Comunicación Remisión Expediente Segunda Instancia Comunicación Trámite Recurso Queja
Auto Desatando la Apelación Notificación Personal Comunicación Implicado Segunda Instancia
Auto Obedézcase y Cúmplase Solicitud de Documentos Auto Variación Pliego de Cargos Testimonio Versión Libre Ratificación y Ampliación de la Queja, Acta Visita Administrativa, Notificación Personal,  Escrito Alegatos de Conclusión, Notificación por estrado , Fallo Primera Instancia, Comunicación Fallo Absolutorio Quejoso  Comunicación Fallo Primera Instancia Implicado Comunicación a Otros Sujetos Procesales Notificación Personal Notificación por Edicto Auto Concediendo Recurso de Apelación Auto Declarado Desierto Recurso de Apelación Auto Rechazando Recurso de Apelación Extemporáneo Comunicación Implicado no Apelante Notificación Personal Comunicación Auto Concede Apelación Comunicación Remisión Expediente Segunda Instancia Comunicación Auto Niega Recurso de Apelación Auto Declarando Desierto Recurso de Queja Auto Concediendo Recurso de Queja Auto Rechazando el Recurso de Queja Extemporáneo Auto Declarando Prelucido el Recurso de Queja Comunicación Trámite Recurso Queja Auto Desatando la Apelación Notificación Personal Comunicación Implicado Segunda Instancia Auto Obedézcase y Cúmplase Solicitud de Documentos Auto Variación Pliego de Cargos
Testimonio Versión Libre Ratificación y Ampliación de la Queja Acta Visita Administrativa
Notificación Personal Escrito Alegatos de Conclusión Notificación por estrado 
Fallo Primera Instancia Comunicación Fallo Absolutorio Quejoso Comunicación Fallo Primera Instancia Implicado Comunicación a Otros Sujetos Procesales Notificación Personal Notificación por Edicto Auto Concediendo Recurso de Apelación Auto Declarado Desierto Recurso de Apelación Auto Rechazando Recurso de Apelación Extemporáneo Comunicación Implicado no Apelante Notificación Personal Comunicación Auto Concede Apelación Comunicación Remisión Expediente Segunda Instancia Comunicación Auto Niega Recurso de Apelación Auto Declarando Desierto Recurso de Queja Auto Concediendo Recurso de Queja Auto Rechazando el Recurso de Queja Extemporáneo Auto Declarando Prelucido el Recurso de Queja Comunicación Trámite Recurso Queja Comunicación Remisión Expediente Segunda Instancia Fallo de Segunda Instancia
Comunicación Fallo de Segunda Instancia Comunicación a Otros Sujetos Procesales Comunicación Fallo Absolutorio Quejoso Notificación Personal Notificación por Edicto
Auto Obedézcase y Cúmplase Comunicación Registro Sanción Personería Comunicación Registro Sanción Procuraduría Constancia de Ejecutoria Comunicación al Nominador Para la Ejecución de la sanción Comunicación Otras Autoridades Comunicación a Organismos de Control Sobre Fallo Absolutorio Acto Administrativo que Ordena la Ejecución de la Sanción Comunicación Fallo Absolutorio Quejoso Solicitud Revocatoria Directa Auto que Rechaza la Revocatoria Directa
Auto que Inadmite la Revocatoria Directa Auto de Acumulación Auto de Nulidad Escrito de planteamiento de Recusación Auto resolviendo Recusación Escrito de planteamiento de nulidad.
Auto de Remisión por Competencia a Otro Operador Interno Auto de Remisión por Competencia Preferente Auto de Incorporación Auto de Remisión por Competencia Auto cierre de Investigación
</t>
  </si>
  <si>
    <t>Proceso Disciplinario Ordinario</t>
  </si>
  <si>
    <t>AC687</t>
  </si>
  <si>
    <t xml:space="preserve">Subserie documental la cual puede contener la siguiente documentación:
Queja  Pruebas Informe de Hechos Constitutivos de Faltas Disciplinarias Acta de Reparto
Prueba Auto Inhibitorio Auto Citación Audiencia Notificación Personal Notificación por Edicto
Notificación por estrado Comunicación Citación Audiencia Comunicación Citación Audiencia Procuraduría Comunicación Citación Audiencia Personería Comunicación Citación Audiencia Implicado Constancia de no comparecencia Auto Nombramiento Defensor de Oficio Comunicación Defensor Oficio Comunicación  Consultorio Jurídico Ratificación y Ampliación de la Queja Versión Libre Testimonio Actas de audiencia Verbal Testimonio Acta Visita Administrativa Actas de Audiencia Verbal Auto Concediendo Recurso de Apelación Notificación Personal Comunicación Remisión Expediente Segunda Instancia Fallo de Segunda Instancia Comunicación Fallo de Segunda Instancia Notificación Personal Notificación por Edicto Auto Obedézcase y Cúmplase Auto de Incorporación Auto de Remisión por Competencia Acto Administrativo que Ordena la Ejecución de la Sanción Solicitud de Revocatoria Directa Auto que Rechaza la Revocatoria Directa Auto de Remisión por Competencia Poder Preferente Comunicación Otras Autoridades Comunicación al Nominador Para la Ejecución de la sanción Comunicación Registro Sanción Procuraduría Comunicación Registro Sanción Personería Auto de Acumulación Comunicación Fallo Absolutorio Quejoso Constancia de Ejecutoria Auto de Nulidad
</t>
  </si>
  <si>
    <t>Proceso Disciplinario Verbal</t>
  </si>
  <si>
    <t>Notificación por estado</t>
  </si>
  <si>
    <t>Serie documental la cual puede contener la siguiente documentación: Notificación por estado</t>
  </si>
  <si>
    <t xml:space="preserve">Actas de Archivo Trámites Tributarios </t>
  </si>
  <si>
    <t xml:space="preserve">Plan de Endeudamiento </t>
  </si>
  <si>
    <t>AC688</t>
  </si>
  <si>
    <t>AC689</t>
  </si>
  <si>
    <t>AC690</t>
  </si>
  <si>
    <t>AC691</t>
  </si>
  <si>
    <t>Subserie documental la cual puede contener la siguiente documentación: Acta de Verificación Boletín Catastral, Certificado de Cámara de Comercio,, Certificado de tradición del predio , Certificado de Tradición y Libertad del vehículo , Informe Costo Beneficio, Estado de Cuenta, Relación de Pagos
Reporte Herramienta Única de Mandamientos y Pagos HUMA, Acta de Archivo 
Acta de Archivo por Costo Beneficio.</t>
  </si>
  <si>
    <t>Subserie documental la cual puede contener la siguiente documentación: Documento técnico, Acta de aprobación del Comité de Riesgo, Autorización CONFIS Distrital, Oficios y comunicaciones, Estrategia de financiamiento.</t>
  </si>
  <si>
    <t>71-P-01</t>
  </si>
  <si>
    <t>71-P-02</t>
  </si>
  <si>
    <t>NA</t>
  </si>
  <si>
    <t>71-P-04</t>
  </si>
  <si>
    <t>El detalle de la información referente al activo es la siguiente: 
Documento mediante el cual se hace la invitación a los miembros del Comité para que asistan a las sesiones del mismo.
Documento donde se registran los datos de las personas asistentes a las reuniones del Comité.
Documento resultado de las sesiones del Comité de coordinación del sistema de Control Interno donde se consignan las decisiones y compromisos necesarios para que el sistema funcione correctamente en la entidad.
Documentos soportes necesarios para las sesiones del Comité</t>
  </si>
  <si>
    <t>El detalle de la información referente al activo es la siguiente: 
Es un documento escrito que tiene el propósito dar a conocer e informar sobre la Evaluación del Sistema de Control Interno de la Entidad.
Documento que permite de acuerdo con los hallazgos u observaciones del informe de evaluación del sistemas hacer seguimiento al avance y/o cumplimiento de acciones
Documentos en los que se consigna o registran las evidencias o la información recopilada que respalda el informe de evaluación del sistema de control interno.</t>
  </si>
  <si>
    <t>El detalle de la información referente al activo es la siguiente: 
Documento que describe las actividades y tiempo estimado para adelantar y dar a conocer el programa de difusión del sistema de control interno.
Documento que define la estructura y estrategias para el desarrollo de la difusión del sistema de Control Interno de la entidad</t>
  </si>
  <si>
    <t>El detalle de la información referente al activo es la siguiente: 
Es el documento mediante el cual un ciudadano presenta una PQR ante una entidad del distrito, que puede ingresar por distintos canales de comunicación (virtual, telefónico, fax, buzón o correo urbano.
Comunicación oficial mediante la cual se da respuesta a la PQRS al ciudadano que la interpuso.</t>
  </si>
  <si>
    <t xml:space="preserve">Jefe de Oficina
Profesional especializado 222-27 y 24
Profesional universitario 219 
Técnico operativo 314-17
</t>
  </si>
  <si>
    <t>El detalle de la información referente al activo es la siguiente: 
Documento que define la estructura y estrategias para el desarrollo de las auditorías a cargo de Control Interno, determinando, entre otros aspectos, los objetivos y alcance de la auditoría, las áreas o actividades críticas a examinar, y la cantidad de los recursos necesarios para su ejecución, así como los responsables de su ejecución y plazos.
Documento en el cual el auditor confirma  su participación en el ciclo de auditorías internas de calidad para una vigencia.
Es el documento resultante de la fase de planeación en el cual se resume la estrategia para el desarrollo de la auditoría, determinando entre otros aspectos, los objetivos y procesos, procedimientos o actividades críticas que se examinarán, así como la cantidad y calidad de los recursos humanos necesarios para su ejecución.
Formato donde se registran los datos de identificación de las personas integrantes del equipo auditor. 
Documento que da a conocer el resultado de una auditoría de gestión y/o interna de calidad realizada y/o coordinada por Control Interno, del cual se obtienen recomendaciones, identificación de riesgos, acciones correctivas y preventivas, que muy seguramente harán parte de un plan de mejoramiento
Documento que da a conocer el resultado  de Auditorías Internas de Calidad de manera periódica en desarrollo del programa de auditorías internas de calidad. 
Documento que da a conocer el resultado  de Auditorías Internas de Calidad consolidando los hallazgos por no conformidades y observaciones, así como el seguimiento a la formulación de las acciones correctivas y preventivas.
Documentos soportes y elemento probatorio que respaldan el contenido del informe de auditoría interna de calidad.
Documento que informa lo sucedido, tratado y acordado en las reuniones de auditoria.</t>
  </si>
  <si>
    <t>Español</t>
  </si>
  <si>
    <t>N.A.</t>
  </si>
  <si>
    <t>Archivo Gestión</t>
  </si>
  <si>
    <t>Oficina de Control Interno 
Responsable del Proceso</t>
  </si>
  <si>
    <t>Físico - Papel</t>
  </si>
  <si>
    <t>DDP</t>
  </si>
  <si>
    <t>Subdirección de Análisis, Ingreso y Sostenibilidad</t>
  </si>
  <si>
    <t>11-P-01</t>
  </si>
  <si>
    <t>10-P-01
11-P-01</t>
  </si>
  <si>
    <t>Informes a Organismos de Control</t>
  </si>
  <si>
    <t xml:space="preserve">Plan Operativo </t>
  </si>
  <si>
    <t>El detalle de la información referente al activo es la siguiente: 
Documento en donde se registran el pago del impuesto del vehículo.
Documento en donde se registran el soporte del pago de la participación a la SHD.
Documento en donde se registran el soporte del pago de la participación a la SHD.
Documento en donde se registran el soporte del pago de la participación a la SHD.</t>
  </si>
  <si>
    <t>El detalle de la información referente al activo es la siguiente: 
Documento de distribución del SGP.
Documento consolidado que forma parte de los anexos de los  libros de presupuesto Distrital.
Formato que contiene la programación de metas y resultados.
Documento en el que se registra la programación presupuestal de infancia y adolescencia del FDL.
Documento en el que se registra la programación del presupuesto participativo.</t>
  </si>
  <si>
    <t>El detalle de la información referente al activo es la siguiente: 
Solicitud formal  en cumplimiento de las actividades inherentes a la función.
Contestación dada como efecto de una acción de requerimiento de un Organismo de Control.
Oficio que responde a una solicitud específica.
Documentos que soportan y evidencian la información requerida.</t>
  </si>
  <si>
    <t>El detalle de la información referente al activo es la siguiente: 
Solicitud formal  en cumplimiento de las actividades inherentes a la función.
Documento que consolida  el requerimiento de información para otras entidades.
Oficio que responde a una solicitud específica.
Documentos que soportan la información reportada en los informes a otras entidades.</t>
  </si>
  <si>
    <t>El detalle de la información referente al activo es la siguiente: 
Documento que consolida las actividades inherentes al pre-plan operativo.
Documento  que define metas, objetivos, y recursos con los cuales ejecutará, en una anualidad,  los planes, programas y proyectos previamente definidos con el fin de avanzar en la ejecución de lo proyectado en el Plan de Desarrollo.</t>
  </si>
  <si>
    <t>Subdirección de Análisis, Ingreso y Sostenibilidad
Responsable del proceso</t>
  </si>
  <si>
    <t>Profesionales de la subdirección</t>
  </si>
  <si>
    <t>Profesional Subdirección</t>
  </si>
  <si>
    <t>SAIS</t>
  </si>
  <si>
    <t>Profesionales de la Subdirección</t>
  </si>
  <si>
    <t>Subdirección de Competitividad y Gobierno</t>
  </si>
  <si>
    <t>10-P-01</t>
  </si>
  <si>
    <t>64-P-01</t>
  </si>
  <si>
    <t>Programación Presupuestal</t>
  </si>
  <si>
    <t>Peticiones, Quejas, Reclamos y Soluciones - PQRS</t>
  </si>
  <si>
    <t xml:space="preserve">El detalle de la información referente al activo es la siguiente: 
Documento en donde se registran las anulaciones presupuestales.
Documento en donde se registran la finalización de las cuentas presupuestales.
Documento en donde se registra el recaudo de los ingresos por conceptos de rentas propias y de transferencias de los F.D.L., contabilizándolos de manera independiente para cada uno de ellos.
Documento que registra los compromisos y la ordenanza de gastos que cumplen los requisitos señalados en las disposiciones vigentes.
Documento que consolida o reporta el avance del presupuesto anual y FDL del Distrito.
Documento el cual define o registra las reservas presupuestales.
Documento que registra las vigencias futuras reportadas.
Formato en donde se establecen los ingresos de reservas presupuestales.
Formato que registra las fuentes de financiación la cual es requerida para el cierre presupuestal.
Documento en donde se reporta la gestión referente a la ejecución presupuestal.
Documento que registra la cancelación  las reservas.
Documento que relaciona las cuentas por pagar de acuerdo a la ejecución presupuestal.
Informe de cierre.
Documento que ratifica la liquidación de los excedentes.
Informe específico de los excedentes de los Fondos de desarrollo local.
Documento informativo de la distribución de los excedentes de los Fondos de desarrollo local.
Documento que contiene los ingresos que al cierre de la vigencia fiscal no ha ingresado a la tesorería.
Documento en donde se reporta la gestión referente a la ejecución presupuestal.
Comunicación oficial mediante la cual se realiza notificación, se remite o se radica información.
</t>
  </si>
  <si>
    <t>El detalle de la información referente al activo es la siguiente: 
Documento expedido por el responsable del presupuesto, o quien haga sus veces, para garantizar la existencia de apropiación suficiente y libre de afectación en un rubro presupuestal, para respaldar los actos Administrativos con los cuales se realiza la ejecución pasiva del presupuesto.
Es un instrumento de administración financiera mediante el cual se verifica y aprueba el monto máximo mensual de fondos disponibles para las entidades financiadas con los recursos del Distrito.  Este busca armonizar los ingresos de la administración.
Documento expedido por el responsable del presupuesto, o quien haga sus veces, mediante el cual se perfecciona y se afecta la apropiación, de tal forma que no se podrá utilizar para otro fin. Debe indicar claramente el valor y el plazo de las obligaciones a que haya lugar.
Documento en donde se relacionan los pagos y sus anexos por pagar.</t>
  </si>
  <si>
    <t>El detalle de la información referente al activo es la siguiente: 
Comunicación oficial mediante la cual se realiza notificación, se remite o se radica información.
Acto Administrativo que regula normativamente la Ejecución presupuestal de Hacienda.
Informe sobre las modificaciones de los gastos.
Informe sobre la las modificaciones de los ingresos.
Documento utilizado cuando se hacen operaciones presupuestales entre entidades por convenios.
Informe sobre la ejecución de la inversión local.</t>
  </si>
  <si>
    <t>El detalle de la información referente al activo es la siguiente: 
Documento que consolida las actividades inherentes al pre-plan operativo.
Documento  que define metas, objetivos, y recursos con los cuales ejecutará, en una anualidad,  los planes, programas y proyectos previamente definidos con el fin de avanzar en la ejecución de lo proyectado en el Plan de Desarrollo.
Documento que consolida el seguimiento de la ejecución del Plan operativo.</t>
  </si>
  <si>
    <t>El detalle de la información referente al activo es la siguiente: Listados de información de las Plantas de personal.
Documento que proyecta los costos de los servicios personales directos
Documento en donde se consolida la planeación financiera de la Secretaria.
Formato que registra las variables de los cálculos de gastos generales.
Documento que valida la información de la inversión, gastos recurrentes y proyección de recursos administrados.
Es un instrumento de planificación y gestión financiera de mediano plazo, proyectado a cuatro años. Para su elaboración se tomarán en consideración las proyecciones de ingresos, gastos, superávit o déficit y su financiamiento.
Oficio mediante el cual se comunica la Cuota Global de Gasto con las decisiones que se considere necesario incluir.
Documento que relaciona las fuentes de financiación que apalancan la inversión directa y los montos anualizados del Plan de Desarrollo.
Documento que autoriza a adquirir obligaciones que afecten presupuestos de ejercicios futuros.
Documento que reporta la obligación surgida de sucesos pasados.
Documento inicial de la programación presupuestal, en donde se consolidan las ejecuciones iniciales del presupuesto.
Soportes de la Programación Presupuestal.
Documentación producida en el desarrollo de las Mesas de Trabajo en la validación, revisión y ajuste a la información de los gastos de funcionamiento.
Documento que detalla la proyección de ingresos.
Documento que determina la disponibilidad inicial financiera.
Documento que registra las obligaciones por pagar.
Formato que contiene la programación de metas y resultados.</t>
  </si>
  <si>
    <t>El detalle de la información referente al activo es la siguiente: 
Autorizaciones presupuestales para la Planta de Personal.
Autorizaciones presupuestales para los compromisos con adquisiciones.</t>
  </si>
  <si>
    <t>El detalle de la información referente al activo es la siguiente: 
Es el documento mediante el cual un ciudadano presenta una PQR ante una entidad del distrito, que puede ingresar por distintos canales de comunicación (virtual, telefónico, fax, buzón o correo urbano
Comunicación oficial mediante la cual se da respuesta a la PQRS al ciudadano que la interpuso
Documento por el cual se presentan las proposiciones de reformas correctivas
Documento por la cual se hacen la convocatoria a las Juntas de Acción Local.
Documento por la cual se hacen la convocatoria a las Consejos Locales de Gobierno.</t>
  </si>
  <si>
    <t>El detalle de la información referente al activo es la siguiente: 
Documento que registra la solicitud de asesoría que llega por diferentes medios (personal, telefónica, escrita o por correo electrónico).
Formato en el cual quedarán registrados los temas tratados en las Mesas de trabajo o Talleres de capacitación.
Registro de los asistentes a las capacitaciones o talleres.
Formato para registrar el nivel de aceptación de la capacitación en todas sus temáticas.</t>
  </si>
  <si>
    <t>Subdirección de Competitividad y Gobierno
Responsable del proceso</t>
  </si>
  <si>
    <t>Público</t>
  </si>
  <si>
    <t>Entidad de Control</t>
  </si>
  <si>
    <t>Entidades</t>
  </si>
  <si>
    <t>Entidades y Público</t>
  </si>
  <si>
    <t>DDC</t>
  </si>
  <si>
    <t>Subdirección de Gestión Contable de Hacienda</t>
  </si>
  <si>
    <t>53-P-01</t>
  </si>
  <si>
    <t>53-P-02</t>
  </si>
  <si>
    <t>53-P-03</t>
  </si>
  <si>
    <t>03-P-01</t>
  </si>
  <si>
    <t>Subdirección de Gestión Contable de Hacienda
Responsable del proceso.</t>
  </si>
  <si>
    <t>Director DDC
Subdirector SGCH
Profesional
Tecnico
Auxiliar</t>
  </si>
  <si>
    <t>Director DDC
Subdirector SGCH
Profesional
Tecnico</t>
  </si>
  <si>
    <t>Director DDC
Subdirector SGCH
Profesional</t>
  </si>
  <si>
    <t>Subdirección de Consolidación, Gestión e Investigación</t>
  </si>
  <si>
    <t>54-P-01</t>
  </si>
  <si>
    <t>55-P-03</t>
  </si>
  <si>
    <t>55-P-01</t>
  </si>
  <si>
    <t>55-P-02</t>
  </si>
  <si>
    <t>El detalle de la información referente al activo es la siguiente: 
Documento mediante el cual se solicita concepto contable, puede ser mediante el área de correspondencia o por correo electrónico
Documento técnico contable de carácter general o particular, a través del cual se precisan, aclaran o resuelven consultas técnicas efectuadas por entidades públicas distritales o nacionales, particulares o por las dependencias de la Secretaria Distrital de Hacienda.
Formato donde se registra el levantamiento de información necesaria para emitir el concepto  y las revisiones posteriores.</t>
  </si>
  <si>
    <t xml:space="preserve">El detalle de la información referente al activo es la siguiente: 
Estado contable que presenta en forma clasificada, resumida y consistente, la situación financiera, económica, social y ambiental de la entidad contable pública, expresada en unidades monetarias, a una fecha determinada y revela la totalidad de sus bienes, derechos y obligaciones y la situación del patrimonio. La estructura de los activos debe conservar el orden de liquidez a solvencia, los pasivos su grado de exigibilidad; reflejando de esta forma los bienes, derechos, obligaciones y el patrimonio.
Documento que revela el resultado de la actividad financiera, económica, social y ambiental de la entidad contable pública, con base en el flujo de recursos generados y consumidos en cumplimiento de las funciones del cometido estatal, expresado en términos monetarios, durante un periodo determinado.
Documento que presenta en forma detallada y clasificada las variaciones generadas en las cuentas de patrimonio de la entidad contable pública, de un periodo determinado a otro.
Formulario establecido por la Contaduría General de la Nación, para reportar la información contable
Son parte integral de los Estados Contables y forman con ellos un todo indisoluble. Son de carácter general y específico y tienen como propósito dar a conocer información adicional sobre las cifras presentadas, así como aspectos cualitativos o cuantitativos físicos, que presentan dificultad para su medición monetaria y que han afectado o pueden afectar la situación financiera, económica, social y ambiental de la entidad contable pública.
Comprenden las relaciones, escritos o mensajes de datos que son indispensables para efectuar los registros contables de las transacciones y operaciones que realicen las entidades contables públicas
Documentos que soportan la información reportada en los estados contables.
</t>
  </si>
  <si>
    <t>El detalle de la información referente al activo es la siguiente: 
Solicitud formal  en cumplimiento de las actividades inherentes a la función.
Contestación dada como efecto de una acción de requerimiento de un Organismo de Control.
Documentos que soportan y evidencian la información requerida.
Documento que contiene, los objetivos, las metas, los programas y proyectos que ejecutará la Subdirección para dar cumplimiento a las recomendaciones de los organismos de control.</t>
  </si>
  <si>
    <t>El detalle de la información referente al activo es la siguiente: 
Documento que consolida  el requerimiento de información para otras entidades.
Documento que contiene la respuesta a las asesorías.
Documentos que soportan la información reportada en los informes a otras entidades.</t>
  </si>
  <si>
    <t>El detalle de la información referente al activo es la siguiente: 
Documento mediante el cual se solicita la elaboración de un documento técnico contable.
Es el documento técnico que contiene la descripción del procedimiento técnico contable aplicable a las operaciones realizadas en los entes contables públicos distritales, relacionadas con diferentes aspectos de un tema específico, dirigido a uno o a varios grupos de interés dependiendo del tema y de las entidades contables públicas objeto de su aplicación. Los Manuales técnicos contables se adoptan con Resolución.
Formato donde se registra el levantamiento de información necesaria para elaborar un documento técnico contable.
Documento de carácter general, interno o externo, que tiene por objeto informar a los destinatarios sobre un mismo asunto o contenido en forma sintetizada.
Conjunto de lineamientos de carácter contable sobre un procedimiento específico aplicable a los entes contables públicos distritales. Puede contener anexos de ser necesarios para mayor comprensión del tema.
Hace referencia a los conceptos, manuales, resoluciones, circulares externas, cartas circulares y documentos de carácter especial emitidos por la Dirección Distrital de Contabilidad.</t>
  </si>
  <si>
    <t>El detalle de la información referente al activo es la siguiente: 
Documento requiriendo orientación, asistencia, acompañamiento y/o apoyo técnico en el ámbito de la Gestión Contable.
Es el formato establecido para que el profesional de asesoría diligencie en ella las diferentes actividades relacionadas con la asistencia técnica, tales como: Resolución de consultas, mesas de trabajo, remisión de información a las entidades, revisión de información reportada, apoyo a juntas directivas, talleres sobre temas específicos, seguimiento a operaciones recíprocas.
Herramienta que permite determinar las necesidades de capacitación, investigación o lineamientos de carácter específico; dicho análisis hace parte del informe de Gestión Integral para la toma de decisiones.
Formato establecido para consolidar la información tratada en las mesas de trabajo.
Documento que contiene la respuesta a las asesorías.</t>
  </si>
  <si>
    <t>El detalle de la información referente al activo es la siguiente: 
Relación de las actividades previas al evento establecidas como guía útil para la preparación exitosa de los eventos de capacitación.
Formato utilizado para medir la efectividad y percepción del evento de capacitación.
Formato utilizado para registrar la asistencia  en los eventos de capacitaciones.
Programación anual de los diferentes eventos de capacitación externa y/o jornadas de retroalimentación a realizar durante la vigencia de acuerdo con los temas requeridos y priorizados por la Dirección Distrital de Contabilidad.</t>
  </si>
  <si>
    <t xml:space="preserve">Funcionarios de la DDC </t>
  </si>
  <si>
    <t xml:space="preserve">1. Contaduría General de la Nación 
2. Entidades Públicas Distritales 
3. Entidades Públicas Nacionales 
1. Sector Financiero 
2. Banca Multilateral 
3. Calificadoras de Riesgo 
4. Inversionistas 
5. CONFIS 
6. Ciudadanía 
7. Personas Jurídicas del sector privado 
8. Organismos de control </t>
  </si>
  <si>
    <t>Funcionarios de la SDH - DDC</t>
  </si>
  <si>
    <t>Funcionarios de la DDC 
Ciudadanía</t>
  </si>
  <si>
    <t xml:space="preserve">Entidades Públicas Distritales 
Ciudadanía 
Revisores Fiscales de los entes públicos distritales 
Organismos de Control </t>
  </si>
  <si>
    <t xml:space="preserve">Entidades Públicas Distritales 
Ciudadanía 
Revisores Fiscales de los entes públicos distritales </t>
  </si>
  <si>
    <t xml:space="preserve">Entidades Públicas Distritales 
Revisores Fiscales de los entes públicos distritales 
Organismos de Control </t>
  </si>
  <si>
    <t>Despacho del Director Distrital de Contabilidad</t>
  </si>
  <si>
    <t>58-P-02</t>
  </si>
  <si>
    <t>Peticiones, Quejas, Reclamos y Soluciones - Pqrs</t>
  </si>
  <si>
    <t>El detalle de la información referente al activo es la siguiente: 
Invitación a los miembros del Comité de Dirección a reunión.
Documento resultado de las sesiones del Comité de Dirección donde se consignan las decisiones y compromisos en materia contable del distrito.
Documentos soportes para las reuniones del Comité de Dirección.</t>
  </si>
  <si>
    <t xml:space="preserve">El detalle de la información referente al activo es la siguiente:
Documento que certifica informacion que se deriva de la   Contabilidad Pública Distrital. </t>
  </si>
  <si>
    <t xml:space="preserve">El detalle de la información referente al activo es la siguiente:
Solicitud formal  en cumplimiento de las actividades inherentes a la función.
Contestación dada como efecto de una acción de requerimiento de un Organismo de Control.
</t>
  </si>
  <si>
    <t>El detalle de la información referente al activo es la siguiente:
Solicitud formal  en cumplimiento de las actividades inherentes a la función.
Documento que consolida  el requerimiento de información para otras entidades.
Documentos que soportan el informe.</t>
  </si>
  <si>
    <t>El detalle de la información referente al activo es la siguiente:
Documento que reporta la información y resultados de la gestión adelantada sobre la Contabilidad Pública Distrital durante una periodicidad.</t>
  </si>
  <si>
    <t xml:space="preserve">El detalle de la información referente al activo es la siguiente:
Documento que contiene los objetivos, las metas y  las actividades a ejecutar durante un periodo determinado con el fin de dar cumplimiento a las políticas y planes generales de la Contabilidad Pública Distrital. </t>
  </si>
  <si>
    <t>El detalle de la información referente al activo es la siguiente:
Documento que  permita dar a conocer y soportar a la alta dirección el avance de los proyectos de inversión que adelanta la Dirección.
Documento con los lineamientos necesarios para presentar y adelantar los proyectos de inversión.</t>
  </si>
  <si>
    <t>El detalle de la información referente al activo es la siguiente:
Es el documento mediante el cual un ciudadano presenta una PQR ante una entidad del distrito, que puede ingresar por distintos canales de comunicación (virtual, telefónico, fax, buzón o correo urbano</t>
  </si>
  <si>
    <t xml:space="preserve">El detalle de la información referente al activo es la siguiente:
Acto administrativo que reglamenta y establece parámetros e instrucciones sobre la Contabilidad Pública Distrital. </t>
  </si>
  <si>
    <t xml:space="preserve">Despacho del Director Distrital de Contabilidad
Responsable del proceso.
</t>
  </si>
  <si>
    <t>Funcionarios Comité de Dirección Distrital de Contabilidad</t>
  </si>
  <si>
    <t>Funcionarios Dirección Distrital de Contabilidad</t>
  </si>
  <si>
    <t>Funcionarios Dirección Distrital de Contabilidad
Organismo que requiere</t>
  </si>
  <si>
    <t xml:space="preserve">Funcionarios Dirección Distrital de Contabilidad 
Ciudadanía en general 
Organismos de Control </t>
  </si>
  <si>
    <t xml:space="preserve">Funcionarios Dirección Distrital de Contabilidad
Funcionarios SDH 
Organismos de Control </t>
  </si>
  <si>
    <t xml:space="preserve">Funcionarios Dirección Distrital de Contabilidad
Funcionarios SDH </t>
  </si>
  <si>
    <t>DDT</t>
  </si>
  <si>
    <t>Despacho del Tesorero Distrital</t>
  </si>
  <si>
    <t>Planes de Acción</t>
  </si>
  <si>
    <t>El detalle de la información referente al activo es la siguiente: 
Documento informativo para notificar temas de interes.</t>
  </si>
  <si>
    <t>El detalle de la información referente al activo es la siguiente: 
Documento en donde se formaliza el requerimiento del Concepto de Tesorería.
Documento Teórico-Técnico que explica algún procedimiento  que compete al àrea exclusivamente.</t>
  </si>
  <si>
    <t>El detalle de la información referente al activo es la siguiente: 
Solicitud formal  en cumplimiento de las actividades inherentes a la función.
Contestación dada como efecto de una acción de requerimiento de un Organismo de Control.
Documentos que acompañan las discusiones dentro de una reunión de trabajo.</t>
  </si>
  <si>
    <t>El detalle de la información referente al activo es la siguiente: 
Solicitud formal  en cumplimiento de las actividades inherentes a la función.
Contestación dada como efecto de una acción de requerimiento de un Organismo de Control.
Documento que consolida  el requerimiento de información para otras entidades.</t>
  </si>
  <si>
    <t>El detalle de la información referente al activo es la siguiente: 
Documento que consolida  la gestión de la dependencia periódicamente.</t>
  </si>
  <si>
    <t>El detalle de la información referente al activo es la siguiente: 
Documento que contiene los objetivos, las metas y  las actividades a ejecutar durante un periodo determindo con el fin de dar cumplimiento a las políticas y planes generales del Despacho de Tesorería.</t>
  </si>
  <si>
    <t>El detalle de la información referente al activo es la siguiente: 
Acto administrativo en donde se contemplan las decisiones específicas de Tesorería.</t>
  </si>
  <si>
    <t>El detalle de la información referente al activo es la siguiente: 
Comunicación oficial mediante la cual se realiza notificación, se remite o se radica información.</t>
  </si>
  <si>
    <t>Publicada en la WEB de la SDH</t>
  </si>
  <si>
    <t>Despacho del Tesorero Distrital
Responsable del proceso</t>
  </si>
  <si>
    <t>Físico - Papel - PDF - WEB</t>
  </si>
  <si>
    <t>Acceso Público</t>
  </si>
  <si>
    <t>Tesorero
Subdirector
Jefe de Oficina
Asesor</t>
  </si>
  <si>
    <t xml:space="preserve">Tesorero
Subdirector
Jefe de Oficina
Asesor
</t>
  </si>
  <si>
    <t>Tesorero
Subdirector
Asesor
Jefe de Oficina</t>
  </si>
  <si>
    <t>Share</t>
  </si>
  <si>
    <t>Físico - Papel 
Word, Excel y PDF</t>
  </si>
  <si>
    <t>DGC</t>
  </si>
  <si>
    <t>Subdirección Administrativa-Gestión documental</t>
  </si>
  <si>
    <t>CPR-43</t>
  </si>
  <si>
    <t>CPR-40</t>
  </si>
  <si>
    <t>CPR-77</t>
  </si>
  <si>
    <t>Subdirección Administrativa</t>
  </si>
  <si>
    <t>Informes de Gestión</t>
  </si>
  <si>
    <t>Gestión Documental- Responsable del proceso</t>
  </si>
  <si>
    <t>Físico-papel</t>
  </si>
  <si>
    <t>Equipo de Gestión documental</t>
  </si>
  <si>
    <t>Equipo de Bienes.</t>
  </si>
  <si>
    <t>Equipo gestión ambiental</t>
  </si>
  <si>
    <t>Subdirectora Administrativa</t>
  </si>
  <si>
    <t>Usuarios que lo requieran</t>
  </si>
  <si>
    <t>Equipo de Gestión documental  - Usuarios que lo requieran</t>
  </si>
  <si>
    <t>Equipo de Gestión documental.</t>
  </si>
  <si>
    <t>Equipo de gestión documental</t>
  </si>
  <si>
    <t>\\shd.gov.co\fs\Contabilidad\101000-SUB_GESTION_CONTABLE_HDA 
Aplicativo LIMAY</t>
  </si>
  <si>
    <t>Aplicativo LIMAY
y WEB: www.shd.gov.co</t>
  </si>
  <si>
    <t>Aplicativo LIMAY</t>
  </si>
  <si>
    <t>\\shd.gov.co\fs\Contabilidad\101000-SUB_GESTION_CONTABLE_HDA 
Aplicativo LIMAY</t>
  </si>
  <si>
    <t>\\shd.gov.co\fs\Contabilidad\101000-SUB_GESTION_CONTABLE_HDA 
Módulo de Conciliaciones en OPGET</t>
  </si>
  <si>
    <t>Físico - Papel
PDF
BD Oracle</t>
  </si>
  <si>
    <t>Físico - Papel
PDF y EXCEL
BD Oracle</t>
  </si>
  <si>
    <t>Físico - Papel
BD Oracle
PDF</t>
  </si>
  <si>
    <t>Físico - Papel
BD Oracle</t>
  </si>
  <si>
    <t>Físico - Papel
Excel y PDF</t>
  </si>
  <si>
    <t>DDCP</t>
  </si>
  <si>
    <t>Oficina de Consolidación</t>
  </si>
  <si>
    <t>74-P-01                             (Versión 3)</t>
  </si>
  <si>
    <t>Conciliación Recursos Sistema General de Participaciones</t>
  </si>
  <si>
    <t>Movimiento Mensual de Fondos de Terceros</t>
  </si>
  <si>
    <t>Egreso de Caja por Consignación</t>
  </si>
  <si>
    <t>Estado Diario de Tesorería</t>
  </si>
  <si>
    <t>Movimiento Egresos de Tesorería de Terceros</t>
  </si>
  <si>
    <t>Recaudo de Terceros</t>
  </si>
  <si>
    <t>Libros auxiliares de tesorería</t>
  </si>
  <si>
    <t>Valoración y seguimiento del portafolio</t>
  </si>
  <si>
    <t>Controles a cuentas de destinación específica</t>
  </si>
  <si>
    <t>El detalle de la información referente al activo es la siguiente: 
Documento soporte que registra las condiciones financieras de la venta total o parcial de una inversión.
Documento soporte generado por el sistema OPGET con numeración consecutiva, mediante el cual se ajustan o corrigen los movimientos de ingresos que se reciben por las diferentes unidades de la tesorería, permite ajustar una cuenta bancaria un concepto o un menor valor, registrados inicialmente con otro documento.
Documento soporte generado en el sistema OPGET por medio del cual se anulan las ordenes de devolución rechazadas obedeciendo a una de las siguientes causales: Error en el concepto aplicado; error en liquidación del impuesto tributario; error en nombre del tercero y error en tipo de identificación del tercero.
Documento soporte generado por el sistema OPGET con numeración consecutiva, mediante el cual se registra un movimiento de egreso tanto de una cuenta bancaria como de un concepto del grupo de Acreedores Varios o de Recursos Comprometidos.
Documento generado por OPGET mediante el cual se soportan los ingresos que se reciben por las Entidades Financieras, detallando el concepto a afectar, el tercero del que se recibieron y las entidades públicas que lo originaron o a la cual se va a destinar, de acuerdo con el Procedimiento 14P-02 (En algunos listados se identifican como XYZ, con un número consecutivo diferente al que asigna el sistema a las ALE).
Documento soporte que se elabora en el sistema OPGET con consecutivo numérico en el cual se registran traslados de un concepto de tesorería a otro concepto de tesorería para registrar transacciones como es el caso de las certificaciones de la Secretaría Distrital de Educación, o para corregir inconsistencias en la elaboración de otros documentos.
Documento soporte generado en el sistema OPGET por medio del cual se anulan los cheques girados a favor de contratistas, proveedores o Acreedores Varios que no son reclamados oportunamente en la ventanilla de la DDT o retirados y no cobrados.
Documento que consolida las declaraciones de retenciones mensualmente.
Documento consolidado en donde se registran las devoluciones de impuesto predial.
Documento que registra el resumen de fondos de los Estados Diarios de Tesorería.
Documento que consolida las causaciones de las relaciones de autorización.
Documento que consolida los pagos diarios de los servicios personales (Relación de Autorización)
Documento donde se relacionan los pagos de los descuentos de los impuestos.</t>
  </si>
  <si>
    <t>El detalle de la información referente al activo es la siguiente: 
Documento generado por OPGET mediante el cual se soportan los ingresos que se reciben por las Entidades Financieras, detallando el concepto a afectar, el tercero del que se recibieron y las entidades públicas que lo originaron o a la cual se va a destinar, de acuerdo con el Procedimiento 14P-02 (En algunos listados se identifican como XYZ, con un número consecutivo diferente al que asigna el sistema a las ALE).
Documento soporte generado por el sistema OPGET con numeración consecutiva, mediante el cual se ajustan o corrigen los movimientos de ingresos que se reciben por las diferentes unidades de la tesorería, permite ajustar una cuenta bancaria un concepto o un menor valor, registrados inicialmente con otro documento.
Documento que sirve para soportar de un pago bancario.
Informe consolidado de los ingresos por la opción Reporte - Planilla ingreso.
Documento el cual enlista los egresos por caja o por consignación.</t>
  </si>
  <si>
    <t>El detalle de la información referente al activo es la siguiente: 
Documento que registra el resumen de fondos de los Estados Diarios de Tesorería.
Documento soporte generado en el sistema OPGET por medio del cual se elabora cuadre de caja.
Documento soporte que registra las condiciones financieras de la venta total o parcial de una inversión.
Copia del documento generado por OPGET mediante el cual se soportan los ingresos que se reciben por las Entidades Financieras, detallando el concepto a afectar, el tercero del que se recibieron y las entidades públicas que lo originaron o a la cual se va a destinar, de acuerdo con el Procedimiento 14P-02 (En algunos listados se identifican como XYZ, con un número consecutivo diferente al que asigna el sistema a las ALE).
Documento soporte que se elabora en el sistema OPGET con consecutivo numérico en el cual se registran traslados de un concepto de tesorería a otro concepto de tesorería para registrar transacciones como es el caso de las certificaciones de la Secretaría Distrital de Educación, o para corregir inconsistencias en la elaboración de otros documentos.
Documento soporte generado por el sistema OPGET con numeración consecutiva, mediante el cual se ajustan o corrigen los movimientos de ingresos que se reciben por las diferentes unidades de la tesorería, permite ajustar una cuenta bancaria un concepto o un menor valor, registrados inicialmente con otro documento.
Documento soporte generado en el sistema OPGET por medio del cual se anulan las ordenes de devolución rechazadas obedeciendo a una de las siguientes causales: Error en el concepto aplicado; error en liquidación del impuesto tributario; error en nombre del tercero y error en tipo de identificación del tercero.
Documento en el cual se elabora diariamente la liquidación del ajuste diferencial cambiario.
Documento utilizado para girar a un contribuyente o usuario la devolución por mayores valores recibidos o el pago de lo no debido por conceptos de ingresos tributarios y no tributarios.
Documento el cual consolida toda la ejecución presupuestal de los ingresos.
Documento que refleja los dineros recaudados por la Dirección Distrital de Tesorería.
Documento que refleja los movimientos de los dineros recaudados diariamente.
Documento que registra el comportamiento diarios de los ingresos.
Documento que registra los ingresos diarios.
Documento el cual relaciona la renta e ingresos del Sector Central.</t>
  </si>
  <si>
    <t>El detalle de la información referente al activo es la siguiente: 
Documento soporte generado por el sistema OPGET con numeración consecutiva, mediante el cual se ajustan o corrigen los movimientos de ingresos que se reciben por las diferentes unidades de la tesorería, permite ajustar una cuenta bancaria un concepto o un menor valor, registrados inicialmente con otro documento.
Documento soporte generado en el sistema OPGET por medio del cual se anulan los cheques girados a favor de contratistas, proveedores o Acreedores Varios que no son reclamados oportunamente en la ventanilla de la DDT o retirados y no cobrados y/o de las ordenes de devolución rechazadas obedeciendo a una de las siguientes causales: Error en el concepto aplicado; error en liquidación del impuesto tributario; error en nombre del tercero y error en tipo de identificación del tercero.
Documento soporte generado por el sistema OPGET con numeración consecutiva, mediante el cual se registra un movimiento de egreso tanto de una cuenta bancaria como de un concepto del grupo de Acreedores Varios o de Recursos Comprometidos y anulación.
Documento soporte que se elabora en el sistema OPGET con consecutivo numérico en el cual se registran traslados de un concepto de tesorería a otro concepto de tesorería para registrar transacciones como es el caso de las certificaciones de la Secretaría Distrital de Educación, o para corregir inconsistencias en la elaboración de otros documentos.
Documento que consolida las causaciones de las relaciones de autorización.
Documento soporte generado en el sistema OPGET por medio del cual se elabora cuadre de las entidades centrales.
Documento soporte generado en el sistema OPGET por medio del cual se elabora cuadre de giro de establecimientos públicos.
Documento que registra el resumen de fondos de los Estados Diarios de Tesorería.
Documento que consolida las nóminas.
Documento que enlista las órdenes de pago entidad por entidad.
Documento que enlista las órdenes de pago sin situación de fondos entidad por entidad.
Orden de pago sin situación de fondos, que tiene como contrapartida otro concepto de Tesorería, en el momento de la legalización se transforman en TRC (transferencias).
Documento producto del análisis de los pagos ordinarios diarios.
Documento producto del análisis de los pagos ordinarios mensuales.
Documentos que son anexos de los informes de deuda pública, los cuales conforman la base de los giros del mes.</t>
  </si>
  <si>
    <t>El detalle de la información referente al activo es la siguiente: 
Documento que registra el consolidado de  los Estados Diarios de Tesorería.
Documento que registra los ingresos diarios.
Informe manual donde se detalla el movimiento diario de las cuentas bancarias a nombre de la DDT.
Documento mediante el cual, la Oficina de Inversiones informa a la Oficina de Gestión de Pagos de acuerdo con las necesidades de caja y el manejo de las inversiones, los movimientos necesarios en las cuentas de la DDT (Oficina de Inversiones).
Documento en el cual se elabora diariamente la liquidación del ajuste diferencial cambiario.
Formato que refleja los ingresos de los fondos por conceptos varios de tesorería.
Documento que certifica los saldos de los movimientos financieros según los estados diarios de tesorería.
Documento producto del análisis de los pagos ordinarios diarios.
Documento producto del análisis de los pagos ordinarios mensuales.
Documento por el cual se soporta el traslado de fondos.</t>
  </si>
  <si>
    <t>El detalle de la información referente al activo es la siguiente: 
Documento soporte generado por el sistema OPGET con numeración consecutiva, mediante el cual se ajustan o corrigen los movimientos de ingresos que se reciben por las diferentes unidades de la tesorería, permite ajustar una cuenta bancaria un concepto o un menor valor, registrados inicialmente con otro documento.
Documento soporte que se elabora en el sistema OPGET con consecutivo numérico en el cual se registran traslados de un concepto de tesorería a otro concepto de tesorería para registrar transacciones como es el caso de las certificaciones de la Secretaría Distrital de Educación, o para corregir inconsistencias en la elaboración de otros documentos.
Documento soporte generado en el sistema OPGET por medio del cual se anulan los cheques girados a favor de contratistas, proveedores o Acreedores Varios que no son reclamados oportunamente en la ventanilla de la DDT o retirados y no cobrados y/o de las ordenes de devolución rechazadas obedeciendo a una de las siguientes causales: Error en el concepto aplicado; error en liquidación del impuesto tributario; error en nombre del tercero y error en tipo de identificación del tercero.
Documento soporte generado por el sistema OPGET con numeración consecutiva, mediante el cual se registra un movimiento de egreso tanto de una cuenta bancaria como de un concepto del grupo de Acreedores Varios o de Recursos Comprometidos.
Documento en donde se comparan los saldos del EDT de cada cuenta de impuestos, contra la sumatoria de las fuentes de información.
Documento soporte generado en el sistema OPGET por medio del cual se elabora cuadre de giro del Fondo de Desarrollo Local.
Documento que registra el resumen de fondos de los Estados Diarios de Tesorería.
Documento que consolida e informa el ingreso y los pagos por recaudo de Estampilla de la Universidad Distrital Francisco José de Caldas.
Comunicaciones oficiales en donde se informan y realizan seguimiento para notificar los saldos a los Fondos de Desarrollo Local.
Documento producto del análisis de los pagos a terceros diarios.
Documento producto del análisis de ingresos de tesorería a terceros diarios.
Documento producto del análisis de ingresos de tesorería a terceros mensuales.</t>
  </si>
  <si>
    <t>El detalle de la información referente al activo es la siguiente: 
Documento soporte generado en el sistema OPGET por medio del cual se anulan las ordenes de devolución rechazadas obedeciendo a una de las siguientes causales: Error en el concepto aplicado; error en liquidación del impuesto tributario; error en nombre del tercero y error en tipo de identificación del tercero.
Documento soporte generado por el sistema OPGET con numeración consecutiva, mediante el cual se registra un movimiento de egreso tanto de una cuenta bancaria como de un concepto del grupo de Acreedores Varios o de Recursos Comprometidos.
Documento soporte que se elabora en el sistema OPGET con consecutivo numérico en el cual se registran traslados de un concepto de tesorería a otro concepto de tesorería para registrar transacciones como es el caso de las certificaciones de la Secretaría Distrital de Educación, o para corregir inconsistencias en la elaboración de otros documentos.
Documento que registra el resumen de fondos de los Estados Diarios de Tesorería.</t>
  </si>
  <si>
    <t>El detalle de la información referente al activo es la siguiente: 
Documento que consolida  el requerimiento de información de la gestión de los movimientos financieros de tesorería.
Documentos soportes de los informes de consolidación.</t>
  </si>
  <si>
    <t>El detalle de la información referente al activo es la siguiente: 
Documentos que reflejan las diferentes inversiones financieras realizadas por la DDT.
Documento que consolida la información base de los egresos de fondos ordinarios.
Cuentas de terceros.
Documento que consolida los recaudo realizados por terceros.
Reporte de los ingresos de las cuentas de los Fondos Ordinarios.
Documento principal de soporte operativo y contable generado por el Sistema de Valoración utilizado por la DDT, donde se consignan todas las condiciones financieras de la operación de inversión efectuada (Fuente: Oficina de Inversiones; Proveedor Sistema de Valoración utilizado por la DDT).
Documento soporte que registra las condiciones financieras en las que se adquiere una inversión.
Documento soporte que registra las condiciones financieras de la venta total o parcial de una inversión.
Documento soporte que registra las condiciones financieras de la venta total o parcial de una inversión.</t>
  </si>
  <si>
    <t>El detalle de la información referente al activo es la siguiente: 
Documento consolidado que mensualmente refleja los movimientos contables.
Documento que consolida el análisis la liquidación del ajuste diferencial cambiario.
Documento consolidado la valoración del portafolio de inversiones.
Instrumento financiero que se utiliza para visualizar la lista del total de los débitos y de los créditos de las cuentas, junto al saldo de cada una de ellas (ya sea deudor o acreedor).  De esta forma, permite establecer un resumen básico de un estado financiero.
Documento que refleja la transacción de instrumentos financieros poseídos por una misma persona, ya sea natural o jurídica, con el fin de obtener rendimientos y ganancias. Un portafolio de inversión es diversificado cuando en el conjunto de instrumentos se combinan títulos que tengan diferentes rentabilidades, emisores, modalidades de pago de intereses y riesgos (Fuente: BVC).
Documento de origen interno y externo en el cual se resumen las operaciones financieras, económicas y sociales del ente público y sirve de fuente para registrar los movimientos en el libro correspondiente.
Documento  en el cual se resumen las operaciones financieras, económicas y sociales del ente público y sirve de fuente para registrar los movimientos en el libro correspondiente.
Formato que resume las ventas por rango de fecha
Documento que consolida la información de los derivados financieros y la proyección de ventas.
Es una combinación de instrumentos financieros poseídos por una misma persona, ya sea natural o jurídica, con el fin de obtener rendimientos y ganancias. Un portafolio de inversión es diversificado cuando en el conjunto de instrumentos se combinan títulos que tengan diferentes rentabilidades, emisores, modalidades de pago de intereses y riesgos (Fuente: BVC).
Documento que consolida las inversiones por título valor, digital propio del sistema ALFYN
Documento que refleja las tasas establecidas para la valoración de los títulos.
Documento que contiene todos los registros generados por las operaciones de las Entidades en las que la DDT actúa como Tesorería, como es el caso de los Fondos de Desarrollo Local.
Documento que consolida los valores contables y presupuestales de la liquidación del ajuste diferencial cambiario.
Documento por el cual se verifica y se hace seguimiento de valoración al portafolio de renta fija.
Documento que resume las operaciones financieras de cancelación de Inversiones en Moneda Extranjera.</t>
  </si>
  <si>
    <t xml:space="preserve">El detalle de la información referente al activo es la siguiente: 
Convenio suscrito con diferentes entidades  del orden nacional, distrital o internacional para que se utilicen solamente en la ejecución.
Comunicación oficial mediante la cual se realiza notificación, se remite o se radica información.
Anexos soportes de los movimientos de las cuentas.
Documento manual o automático que contiene el detalle mensual y el registro cronológico de todos los movimientos de ingresos y egresos de las operaciones para los diferentes conceptos que se generan al interior de la DDT.
Oficio con el que se remiten los traslados de rendimientos financieros.
Comunicación oficial mediante la cual se realiza notificación, se remite o se radican movimientos y saldos.
Documento que refleja el seguimiento a las correcciones.
</t>
  </si>
  <si>
    <t>SHARE (Excel)</t>
  </si>
  <si>
    <t>Sistema OPGET</t>
  </si>
  <si>
    <t>Sitio WEB SDH</t>
  </si>
  <si>
    <t>Carpeta SIVICOF</t>
  </si>
  <si>
    <t>SHARE (PDF)</t>
  </si>
  <si>
    <t>N/A</t>
  </si>
  <si>
    <t>Oficina de Consolidación
Responsable del proceso</t>
  </si>
  <si>
    <t>Profesional Especializado 222-27
Profesional Universitario 219-18</t>
  </si>
  <si>
    <t>Auxilair Administrativo 407-27
Auxiliar Administrativo 407-16</t>
  </si>
  <si>
    <t xml:space="preserve">
Profesional Universitario 219-18</t>
  </si>
  <si>
    <t xml:space="preserve">Profesional Especializado 222-27 - 28
</t>
  </si>
  <si>
    <t xml:space="preserve">AUxilair Administrativo 407-27
</t>
  </si>
  <si>
    <t>Auxiliar Administtrativo 407-27</t>
  </si>
  <si>
    <t>Profesonal Especiclizado 222-21-27 y 28. - Profesional Universitario 219-18.</t>
  </si>
  <si>
    <t>Profesonal Especiclizado 222-21-27 y 28. - Profesional Universitario 219-18. Auxiliar Administrativo 407-27</t>
  </si>
  <si>
    <t>Auxilair Administrativo 407-27 
Profesional especializado 219-18</t>
  </si>
  <si>
    <t>Profesional Especializado 222-21</t>
  </si>
  <si>
    <t>Profesional Especializado 222-28          
Profesional Universitario 219-18</t>
  </si>
  <si>
    <t>Profesional Univ ersitario 219-18</t>
  </si>
  <si>
    <t>Oficina de Inversiones</t>
  </si>
  <si>
    <t>13-P-01,13-P-05, 13-P-04</t>
  </si>
  <si>
    <t>El detalle de la información referente al activo es la siguiente: 
Comunicación oficial mediante la cual se realiza notificación, se remite o se radica información.
Documento soporte para las operaciones de inversión</t>
  </si>
  <si>
    <t>Excel - PDF</t>
  </si>
  <si>
    <t>Oficina de Inversiones
Responsable del proceso.</t>
  </si>
  <si>
    <t xml:space="preserve">Físico - Papel - Electrónico en PDF, MS Excel® </t>
  </si>
  <si>
    <t>Físico - Papel - Electrónico en PDF, MS Office</t>
  </si>
  <si>
    <t>Proceso CP-13</t>
  </si>
  <si>
    <t>CPS-04 Gestión Integral de Tesorería</t>
  </si>
  <si>
    <t>El detalle de la información referente al activo es la siguiente: 
Es el documento en el cual se describe  las tareas a realizar para que la Secretaría Distrital de Hacienda use de manera armonizada los medios de comunicación dispuestos y aprobados.
Medio de comunicación virtual mediante el cual la Secretaría difunde información propia de su función
Medio de comunicación mediante el cual la Secretaría difunde información propia de su función
Medio de comunicación virtual mediante el cual la Secretaría difunde información propia de su función
Medio de comunicación mediante el cual la Secretaría difunde información propia de su función
Documentos que respaldan las campañas de comunicación externas en la entidad</t>
  </si>
  <si>
    <t>El detalle de la información referente al activo es la siguiente: 
Medio de difusión de información a través de los Sitios Web interno
Documento que da a conocer el resultado de las campañas de comunicación externas en la entidad
Publicaciones diseñadas para acompañar campañas de comunicación internas y externas, como banners, papel tapiz, diseños para escritorio y aplicativos
Publicaciones impresas (vallas, pendones, eucoles, avisos en calle, otros medios de comunicación alternativa) mediante el cual la Secretaría difunde información propia de su función
Documentos que respaldan las campañas de comunicación externas en la entidad</t>
  </si>
  <si>
    <t>El detalle de la información referente al activo es la siguiente: 
Medio de comunicación mediante el cual la Secretaría emite mensajes tipo boletín noticioso propios de su función</t>
  </si>
  <si>
    <t>El detalle de la información referente al activo es la siguiente: 
Documento que  describe la incidencia de  difundir la información oficial de la Entidad en los medios de comunicación
Documento que  describe el resultado del estudio de incidencia</t>
  </si>
  <si>
    <t>El detalle de la información referente al activo es la siguiente: 
Herramienta que permite conocer la percepción en materia de comunicación en la entidad
Documento que permite dar a conocer y difundir la información dando aplicación a las Acciones Comunicativas definidas
Documento que  describe los medios apropiados para difundir la información oficial de la Entidad de acuerdo con los requerimientos de sus diferentes grupos de interés y orientada a lograr la mayor efectividad de su divulgación</t>
  </si>
  <si>
    <t xml:space="preserve">Oficina Comunicaciones
Responsable del Proceso
</t>
  </si>
  <si>
    <t>Virtual</t>
  </si>
  <si>
    <t>Funcionarios SDH</t>
  </si>
  <si>
    <t>Ciudadanos</t>
  </si>
  <si>
    <t>Ciudadanos y periodistas</t>
  </si>
  <si>
    <t>CD</t>
  </si>
  <si>
    <t>Jhon Sarabia</t>
  </si>
  <si>
    <t>Intranet</t>
  </si>
  <si>
    <t>Indice de Información</t>
  </si>
  <si>
    <t>Categoria</t>
  </si>
  <si>
    <t>Idioma</t>
  </si>
  <si>
    <t>Medio de Conservacion y/o Soporte</t>
  </si>
  <si>
    <t>Fecha de Generación Información</t>
  </si>
  <si>
    <t>Nombre de Responsable Activo</t>
  </si>
  <si>
    <t>Fundamento constitucional o legal</t>
  </si>
  <si>
    <t>Fundamento Juridico de la Excepción</t>
  </si>
  <si>
    <t>Excepción total o parcial</t>
  </si>
  <si>
    <t>Fecha de la Calificación</t>
  </si>
  <si>
    <t>Plazo de Clasificación o Reserva</t>
  </si>
  <si>
    <t>DSI</t>
  </si>
  <si>
    <t>Subdirección de Servicios y Atención al Usuario</t>
  </si>
  <si>
    <t>65-P-03</t>
  </si>
  <si>
    <t>65-P-01</t>
  </si>
  <si>
    <t>Planes operativos</t>
  </si>
  <si>
    <t>El detalle de la información referente al activo es la siguiente: 
Documento en que se registra todo lo relacionado con los equipos de la Entidad.
Documento en que se registra los cambios que se realicen a los equipos de la Entidad.</t>
  </si>
  <si>
    <t>El detalle de la información referente al activo es la siguiente: 
Documento entre el licenciante y el licenciatario del programa informático,  para utilizar el software cumpliendo una serie de términos y condiciones establecidas dentro de sus cláusulas.</t>
  </si>
  <si>
    <t>El detalle de la información referente al activo es la siguiente: 
Documento  que define metas, objetivos, y recursos con los cuales ejecutará, en una anualidad,  los planes, programas y proyectos previamente definidos con el fin de avanzar en la ejecución de lo proyectado en el Plan de Desarrollo.</t>
  </si>
  <si>
    <t xml:space="preserve">El detalle de la información referente al activo es la siguiente: 
Formato para oficializar la recepción y entrega física de los documentos de gestión que serán digitalizados. </t>
  </si>
  <si>
    <t>Sí</t>
  </si>
  <si>
    <t>Subdirección de Servicios y Atención al Usuario Responsable del Proceso</t>
  </si>
  <si>
    <t>DGC- DSI</t>
  </si>
  <si>
    <t>DGC-DSI</t>
  </si>
  <si>
    <t>DIB - SSAU</t>
  </si>
  <si>
    <t>Subdirección de Finanzas Distritales</t>
  </si>
  <si>
    <t>El detalle de la información referente al activo es la siguiente: 
Documento en donde se registran las anulaciones presupuestales.
Documento en donde se registra el recaudo de los ingresos por conceptos de rentas propias y de transferencias de los F.D.L., contabilizándolos de manera independiente para cada uno de ellos.
Documento que registra los compromisos y la ordenanza de gastos que cumplen los requisitos señalados en las disposiciones vigentes.
Documento el cual define o registra las reservas presupuestales.
Documento que registra las vigencias futuras reportadas.
Documento el cual ordena el pago de las reservas presupuestales.
Documento por el cual se realiza el seguimiento trimestral a la ejecución activa y pasiva.</t>
  </si>
  <si>
    <t>El detalle de la información referente al activo es la siguiente: 
Documento en donde se registran el pago del impuesto del vehículo.
Documento en donde se registran el soporte del pago de la participación a la SHD.</t>
  </si>
  <si>
    <t>El detalle de la información referente al activo es la siguiente: 
Documento en donde se registran los ajustes en el caso de inconsistencias.
Oficio informativo.</t>
  </si>
  <si>
    <t>El detalle de la información referente al activo es la siguiente: 
Solicitud formal  en cumplimiento de las actividades inherentes a la función.
Contestación dada como efecto de una acción de requerimiento de un Organismo de Control.
Documentos que soportan y evidencian la información requerida.
Solicitud formal  en cumplimiento de las actividades inherentes a la función.</t>
  </si>
  <si>
    <t>El detalle de la información referente al activo es la siguiente: 
Documento que consolida  el requerimiento de información para otras entidades.
Oficio que responde a una solicitud específica.</t>
  </si>
  <si>
    <t>El detalle de la información referente al activo es la siguiente: 
Documento que reporta el seguimiento de crédito de la banca multilateral.
Informe que relaciona el seguimiento que se realiza al crédito.</t>
  </si>
  <si>
    <t>El detalle de la información referente al activo es la siguiente: 
Comunicación oficial mediante la cual se realiza notificación, se remite o se radica información.
Acto Administrativo que regula normativamente la Ejecución presupuestal de Hacienda.
Documentos técnicos que avalan el porqué de una modificación presupuestal.
Informe sobre la las modificaciones de los ingresos.</t>
  </si>
  <si>
    <t>El detalle de la información referente al activo es la siguiente: 
Es el documento mediante el cual se explican las variables tenidas en cuenta para realizar la proyección de ingresos de la vigencia presupuestal siguiente.
Planes consolidados de información de los recursos.
Reportes ajustados de plan financiero por entidad.
Oficio mediante el cual se comunica la Cuota Global de Gasto con las decisiones que se considere necesario incluir.
Documento de recomendaciones.
Documento elaborado para enviar al Subdirector de Finanzas para previa revisión y posterior revisión del Director Distrital.
Documento con las disposiciones generales del Distrito.
Documento de distribución del SGP.
Documento que presenta el presupuesto de la Administración local.
Documento que presenta el presupuesto de los establecimientos públicos y unidades administraciones especiales.
Documento elaborado de la obtención de la base de datos actualizada.
Documento generado por el por el sistema PREDIS.
Es un documento de tipo estratégico y presupuestal. Su finalidad es, determinar el monto total de los recursos (dinero) y la asignación de estos entre los diferentes sectores del Distrito de acuerdo a las prioridades de la administración.
Reportes generados a través del sistema PREDIS.
Documento que indica la inversión directa e indirecta y los proyectos a ejecutar, clasificados por sectores, organismos, entidades, programas y regiones.
Adicionalmente, define para cada proyecto las vigencias comprometidas especificando su valor.
Documento consolidado que forma parte de los anexos de los  libros de presupuesto Distrital 
Es un instrumento en el cual se vincula al presupuesto los recursos que se asignan y los resultados que se esperan obtener en las entidades.</t>
  </si>
  <si>
    <t>El detalle de la información referente al activo es la siguiente: 
Acto administrativo emitido por el concejo.
Acto administrativo por el cual se dicta la liquidación.
Documento emitido por cada entidad con el presupuesto proyectado.</t>
  </si>
  <si>
    <t>El detalle de la información referente al activo es la siguiente: 
Informe de cierre.
Documento que ratifica la liquidación de los excedentes.
Documento que registra las vigencias futuras reportadas.
Documento que registra la cancelación  las reservas.
Formato en donde se establecen los ingresos de reservas presupuestales.
Formato que registra las fuentes de financiación la cual es requerida para el cierre presupuestal.
Documento que contiene los ingresos que al cierre de la vigencia fiscal no ha ingresado a la tesorería.
Documento que relaciona las cuentas por pagar de acuerdo a la ejecución presupuestal.
Documento que reporta la situación fiscal.</t>
  </si>
  <si>
    <t>El detalle de la información referente al activo es la siguiente: 
Documento que reporta la solicitud de las vigencias futuras.
Documento que comunica la asignación a cada entidad.
Documento que certifica las viabilidades presupuestales.
Documento técnico de la Secretaria de Planeación.
Solicitud formal de Vigencias futuras.
Informe trimestral que reporta el seguimiento realizado a las   Vigencias Futuras.</t>
  </si>
  <si>
    <t>Subdirección de Finanzas Distritales
Responsable del proceso</t>
  </si>
  <si>
    <t>Director
Asesores
Subdirectores Técnicos
Profesionales Especializados Grados 30,27,24 y 21
Profesionales Universitarios 18, 14 y 11
Auxiliares Administrativos.</t>
  </si>
  <si>
    <t>Subdirectores Técnicos
Profesional Universitario 14 y 11.</t>
  </si>
  <si>
    <t>Subdirectores Técnicos
Profesional  Especializado 27, 24 y 21 .
Profesional Universitario 18, 14 y 11.</t>
  </si>
  <si>
    <t xml:space="preserve">Director
Asesor
Subdirector Técnico
Profesional Especializado 27 y 21
</t>
  </si>
  <si>
    <t>Director
Asesores
Subdirectores Tecnicos
Profesional Especializado 24</t>
  </si>
  <si>
    <t xml:space="preserve">Director
Asesor
Subdirector Técnico
Profesional Especializado 30 y 27.
</t>
  </si>
  <si>
    <t xml:space="preserve">Director
Asesor
Subdirector Técnico
Profesional Especializado 30 
Profesional Universitario 14.
</t>
  </si>
  <si>
    <t>Oficina de Quejas y Reclamos</t>
  </si>
  <si>
    <t>61-P-01</t>
  </si>
  <si>
    <t>03-P-02</t>
  </si>
  <si>
    <t>Defensor del Ciudadano</t>
  </si>
  <si>
    <t xml:space="preserve">El detalle de la información referente al activo es la siguiente:
Oficios mediante el cual se informa, radica o recibe información pertinente a la actividad en la entidad.
</t>
  </si>
  <si>
    <t>El detalle de la información referente al activo es la siguiente:
Oficios mediante el cual se informa, radica o recibe información pertinente a la actividad en la entidad.</t>
  </si>
  <si>
    <t xml:space="preserve">El detalle de la información referente al activo es la siguiente:
Solicitud formal  en cumplimiento de las actividades inherentes a la función.
Contestación dada como efecto de una acción de requerimiento de un Organismo de Control.
Documentos que soportan y evidencian la información requerida.
</t>
  </si>
  <si>
    <t xml:space="preserve">El detalle de la información referente al activo es la siguiente:
Solicitud formal  en cumplimiento de las actividades inherentes a la función.
Documento que consolida  el requerimiento de información para otras entidades.
Oficio que responde a una solicitud específica.
Documentos que soportan la información reportada en los informes a otras entidades.
</t>
  </si>
  <si>
    <t>El detalle de la información referente al activo es la siguiente:
Documento que consolida  la gestión de la dependencia periódicamente.</t>
  </si>
  <si>
    <t xml:space="preserve">El detalle de la información referente al activo es la siguiente:
Documento en el que se registra la atención presencial o telefonica del defensor del ciudadano
Oficios mediante el cual se trasladan los servicios de atención al ciudadano a la entidad pertinente.
Oficios mediante el cual se da respuesta y se resulven las quejas y reclamos.
</t>
  </si>
  <si>
    <t>1. Radicador de correspondencia
2. Administrador del aplicativo Cordis
3. Funcionario destino para dar trámite y delegados por el funcinario destino</t>
  </si>
  <si>
    <t>1. Profesional especializado grado 21 de la OCQS.
2. Profesional Universitario grado 14
2. Jefe de la OCQS.
3. Asesora de la Dirección de Gestión Corporativa.
4, Directora de Gestión Corporativa</t>
  </si>
  <si>
    <t xml:space="preserve">1. Auxiliar Administrativo grado 17.
2. Jefe de la OCQS.
3. Contratista de correspondencia </t>
  </si>
  <si>
    <t xml:space="preserve">1. Profesional especializado grado 21 de la OCQS.
2. Profesional Universitario grado 14.
3,Profesional Universitario 1
4, Auxiliar Adminsitrativo 407 grado 22
2. Jefe de la OCQS.
</t>
  </si>
  <si>
    <t>1, Funcionario remitente
2,Contratista de Correspondencia
3,Funcionario Destinatario.</t>
  </si>
  <si>
    <t xml:space="preserve">1, Funcionario remitente
2,Contratista de Correspondencia
</t>
  </si>
  <si>
    <t>1, Contratista de correspondencia 
2, Funcionario destinatario</t>
  </si>
  <si>
    <t>1, Contratista de correspondencia 
2, Jefe de la OCQS (Defensor del Ciudadano)</t>
  </si>
  <si>
    <t>12-P-01
12-P-02</t>
  </si>
  <si>
    <t>12-P-02</t>
  </si>
  <si>
    <t>Pac</t>
  </si>
  <si>
    <t>El detalle de la información referente al activo es la siguiente: 
Documento en donde se realiza el llamado a reunión de Comité de Tesorería
Formato que refleja la asistencia del comité.
Documento que refleja la agenda del día de cada comité.
Documento en donde se consignan las decisiones tomadas en el Comité de Tesorería.
Documentos soportes del Comité.
Documento que consolida en análisis de la gestión de la tesorería comparando el año anterior con el vigente.
Documento que refleja el cumplimiento de Plan Anual de Caja.
Reporte que consolida el flujo de caja mensual.
Reporte que consolida el flujo de caja mensual de recursos con destinación específica.
Reporte que consolida el flujo de caja mensual con recursos ordinarios.
Documento que consolida la información de la ejecución mensual del flujo de caja.
Material de ayuda para mostrar el portafolio y análisis económico.
Material de ayuda para mostrar los ingresos.</t>
  </si>
  <si>
    <t>El detalle de la información referente al activo es la siguiente: 
Comunicación oficial mediante la cual se realiza notificación, se remite o se radica información.
Contestación dada como efecto de una acción de requerimiento de un Organismo de Control.
Documentos que soportan y evidencian la información requerida.</t>
  </si>
  <si>
    <t>El detalle de la información referente al activo es la siguiente: 
Documento en el cual se dictan  a las  entidades del distrito  los parámetros para programar, proyectar, reprogramar y evaluar la ejecución del PAC.
Comunicación oficial mediante la cual se notifica a las entidades del PAC.
Documento que remite al CONFIS la Acta para la aprobación.
Documento que aprueba el PAC inicial.
Documento que consolida la ejecución de los PAC de las entidades.</t>
  </si>
  <si>
    <t xml:space="preserve">El detalle de la información referente al activo es la siguiente: 
Documento mediante el cual un ciudadano presenta una PQR ante una entidad del distrito, que puede ingresar por distintos canales de comunicación (virtual, telefónico, fax, buzón o correo urbano.
Comunicación oficial mediante la cual se da respuesta a la PQRS al ciudadano que la interpuso.
</t>
  </si>
  <si>
    <t>El detalle de la información referente al activo es la siguiente: 
Sistema de Administración de PAC, es el que permite a las entidades distritales mediante un software específico, programar, proyectar, reprogramar y evaluar la ejecución del PAC.</t>
  </si>
  <si>
    <t>Oficina de Planeación Financiera
Responsable del proceso.</t>
  </si>
  <si>
    <t>Física - Papel</t>
  </si>
  <si>
    <t>Funcionarios de la Oficina de Planeción financiera</t>
  </si>
  <si>
    <t>El detalle de la información referente al activo es la siguiente: 
Documento que contienen el conjunto de acciones de mejoramiento que ha decidido adelantar una o varias dependencias de la Secretaria Distrital de Hacienda, para subsanar y/o corregir en forma definitiva aquellas situaciones que originaron el (los) hallazgo (s) descrito (s) en los informes de auditoría realizados por la Contraloría de Bogotá D.C., un ente competente o por el Área de Control Interno.
Formato que permite de acuerdo con los hallazgos u observaciones hacer seguimiento al avance y/o cumplimiento de acciones de Planes de Mejoramiento.</t>
  </si>
  <si>
    <t>El detalle de la información referente al activo es la siguiente: 
Acto administrativo de cubrimiento colectivo o documentos de política o de lineamientos sectoriales que definen directrices de orientación correspondientes con las políticas del sector.</t>
  </si>
  <si>
    <t>Despacho del Secretario</t>
  </si>
  <si>
    <t>Gestión Documental</t>
  </si>
  <si>
    <t>N.A</t>
  </si>
  <si>
    <t>Entes de Control y control Interno</t>
  </si>
  <si>
    <t>DEEF</t>
  </si>
  <si>
    <t>Subdirección de Análisis Sectorial</t>
  </si>
  <si>
    <t>58-P-01</t>
  </si>
  <si>
    <t>El detalle de la información referente al activo es la siguiente: 
Solicitud formal  en cumplimiento de las actividades inherentes a la función.
Contestación dada como efecto de una acción de requerimiento de un Organismo de Control.
Documentos que soportan y evidencian la información requerida.</t>
  </si>
  <si>
    <t>No se trata de serie documental, sino de estadísticas que reposan en el área y soportan los estudios económicos y sociales (AC606), por lo que no necesariamente están seriadas o son de dominio público. Se pude citar por ejemplo, los supuestos macroeconómicos: infación, PIB, tasa de interés,  tasa de cambio y devaluación y las proyeccióones del PIB y de las cuentas de producción de Bogotá.</t>
  </si>
  <si>
    <t>Subdirección de Análisis Sectorial Responsable del Proceso</t>
  </si>
  <si>
    <t>Físico - Papel, Hojas de Excel, Presentaciones, docuentos de texto</t>
  </si>
  <si>
    <t>Secretario, Director es de Estdísticas y Estudios Fiscales,  Crédito público, Presupuesto y  subdirectores y profesionals universitarios y especializados.</t>
  </si>
  <si>
    <t>Director de Estdísticas y Estudios Fiscales, subdirectores y profesionals universitarios y especializados</t>
  </si>
  <si>
    <t>Director de Estdísticas y Estudios Fiscales, subdirectores y profesionals universitarios y especializados, asesor oficina de planación designado para el área.</t>
  </si>
  <si>
    <t>El detalle de la información referente al activo es la siguiente: 
Se refiere a estudios que analizan la dinámica sectorial de la ciudad con enfoque de hacienda pública para apoyar la toma de decisiones del Secretario de Hacienda en la formulación, coordinación y ejecución de las políticas fiscales distritales y soportar diferentes actividades de la secretaría (por ejemplo, informes para la calificación de riesgo de la ciudad). En el 2015, algunos estudios se publicaron en WEB referidos a: boletines mensuales de empleo y trimestrales de la actividad económica (construcción, industria y comercio, y consumo). También se produjeron sin publicar notas sobre el PIB, IPC, Pobreza monetaria, impacto de la inversión del Metro en la economía, análisis del consumo de cigarrillos y del consumo de norma de edificabilidad para apoyar la proyección de recaudo en los impuestos de cigarrillos y predial, y los resultados de la Matriz insumo producto 2012. Estos estudios se constituyen en documentos de trabajo internos que se remiten al Director de la DEEF, y/o a la Subdirectora Fiscal y/o al secretario, y/o algunas dependencias de la Secretaría (Presupuesto y Crédito público).
En estos estudios y análisis la DEEF realiza un seguimiento de cada sector a partir de distintos indicadores, tales como: tasa global de participación, tasa de ocupación, población ocupada, tasa de subempleo y de desempleo, licenciamientos de obra, ventas de unidades residenciales y comerciales, producción y ventas en industria y comercio e índices de confianza del 
consumidor y de expectativas de los empresarios, consumo de los hogares, entre otros, que permiten monitorear el comportamiento de la actividad económica de la ciudad, la cual es determinante en el comportamiento de los 
ingresos y la gestión del gasto públicos.</t>
  </si>
  <si>
    <t>Subdirección de Análisis Fiscal</t>
  </si>
  <si>
    <t>30-P-01
30-P-02
30-P-03
30-P-04</t>
  </si>
  <si>
    <t>30-P-05</t>
  </si>
  <si>
    <t>El detalle de la información referente al activo es la siguiente: 
Documento de planeación en el que se incluyen las metas u objetivos y las actividades a realizar para el cumplimiento de los objetivos propuestos.</t>
  </si>
  <si>
    <t>Subdirección de Análisis Fiscal  Responsable del proceso.</t>
  </si>
  <si>
    <t>Secretario De Hacienda, Otras Dependencias  Y Publico En General</t>
  </si>
  <si>
    <t>Organismos De Control</t>
  </si>
  <si>
    <t>Entidades Que Lo Requieren</t>
  </si>
  <si>
    <t>Secretario De Hacienda, Y La Oficina Asesora De Planeacion</t>
  </si>
  <si>
    <t>Secretario De Hacienda Y El Director Tecnico</t>
  </si>
  <si>
    <t>Secretario De Hacienda, Directores De Presupuesto, Tesoreria, E Impuestos</t>
  </si>
  <si>
    <t>Quien Lo Requiera</t>
  </si>
  <si>
    <t>Secretario De Hacienda, Contraloria General, Director De Presupuesto Y La Ciudadania En General</t>
  </si>
  <si>
    <t>Proyectos Especiales</t>
  </si>
  <si>
    <t>52-P-01
(Versión 9)</t>
  </si>
  <si>
    <t>52-P-02
( Versión 7 )
70-P-01</t>
  </si>
  <si>
    <t>70-P-01
( Versión 2 )</t>
  </si>
  <si>
    <t>52-P-02
(versión 9 ) 
70-P-01
(Versión 2)</t>
  </si>
  <si>
    <t>Certificados Laborales de Entidades Liquidadas</t>
  </si>
  <si>
    <t>Salida de Almacén de Entidades Liquidadas</t>
  </si>
  <si>
    <t>Nóminas de Entidades Liquidadas</t>
  </si>
  <si>
    <t>Peticiones, Quejas, Reclamos Y Soluciones - Pqrs</t>
  </si>
  <si>
    <t>Dación en Pago Bienes Muebles</t>
  </si>
  <si>
    <t>El detalle de la información referente al activo es la siguiente: 
Documento que registra que un funcionario trabajo en una entidad liquidada .</t>
  </si>
  <si>
    <t>El detalle de la información referente al activo es la siguiente: 
Documento técnico que informa o detalla temas específicos de las Subsecretaria.</t>
  </si>
  <si>
    <t xml:space="preserve">El detalle de la información referente al activo es la siguiente: 
Contestación dada como efecto de una acción de requerimiento de un Organismo de Control.
Documentos que soportan y evidencian la información requerida.
</t>
  </si>
  <si>
    <t xml:space="preserve">El detalle de la información referente al activo es la siguiente: 
Documento que constata la salida del almacén.
Documento que constata la entrega de los bienes.
Documento que constata la adjudicación de los bienes a un área.
Documento que registra los riesgos y controles del procedimiento.
</t>
  </si>
  <si>
    <t>El detalle de la información referente al activo es la siguiente: 
Documento consolida las estrategias operativas para el desarrollo de las funciones del área.</t>
  </si>
  <si>
    <t xml:space="preserve">El detalle de la información referente al activo es la siguiente: 
Es el documento mediante el cual un ciudadano presenta una PQR ante una entidad del distrito, que puede ingresar por distintos canales de comunicación (virtual, telefónico, fax, buzón o correo urbano
Comunicación oficial mediante la cual se da respuesta a la PQRS al ciudadano que la interpuso
</t>
  </si>
  <si>
    <t xml:space="preserve">El detalle de la información referente al activo es la siguiente: 
Formato en el cual se recibe a satisfacción los bienes.
Documento que relaciona las utilidades en el capital invertido o el valor de la producción con los recursos empleados y el beneficio generado.
Documento de análisis y reporte de la observación con relación a los bienes.
Documento donde se informa el resultado de las ventas al Subsecretario de Hacienda.
Soportes tipo fotos que dan cuenta del estado de los bienes, el avalúo que de los bienes haga el Martillo del Banco Popular y la consulta de los precios del mercado.
Formato en el cual se registra el traslado de  los bienes.
Oficios remisorios e informativos de trámite.
</t>
  </si>
  <si>
    <t xml:space="preserve">El detalle de la información referente al activo es la siguiente: 
Documento por el cual se realizar un convenio entre una o mas personas, para la venta de los bienes.
Documento que registra el seguimiento de la venta de los bienes que tiene a su cargo.
Documento que constata la entrega de los bienes.
Formato en donde se diligencia el muestreo aleatorio a los inventarios periódicamente.
</t>
  </si>
  <si>
    <t>Subdirección de Proyectos Especiales Responsable del proceso.</t>
  </si>
  <si>
    <t>Tecnico- Se recibe solicitud de certificación luego  se verifica las historias  laborales  todas la información que se requiere, , luego se comienza a elaborar la certificación con base en la historia laboral, con eso se realiza volcado y  se genera la certificación con   oficio remisorio.</t>
  </si>
  <si>
    <t>Profesional Especializado, presentar información periodica sobre los resultados de los procesos que se manejan en la subdirección, complementado con el plan anticorrupción</t>
  </si>
  <si>
    <t>Profesional Universitario El procedimiento establece los criterios para recibir, custodiar, controlar y enajenar los bienes entregados por las entidades distritales liquidadas o suprimidas asignadas a la secretaría distrital de hacienda, siempre y cuando cuente con las autorizaciones contenidas en la normativa vigente, administrar y enajenar los bienes muebles recibidos e identificar los pasivos laborales que procede con el fin de gestionar su cumplimiento de acuerdo a la competencia de la SPE.</t>
  </si>
  <si>
    <t>Profesional universitario Respecto a los bienes muebles se inicia con la solicitud de la Dirección Jurídica de visitar la sociedad concursada que ofrece bienes en dación en pago y/o cesión de bienes muebles al Distrito Capital. Finaliza con el informe a la Dirección Distrital de Contabilidad de la venta y entrega de los bienes.</t>
  </si>
  <si>
    <t>Profesional universitario Una vez adjudicados los bienes mediante el mecanismo adoptado, se procederá a la entrega de los bienes conforme las condiciones de venta lo establezcan</t>
  </si>
  <si>
    <t>Subdirección de talento humano</t>
  </si>
  <si>
    <t>02-P-01</t>
  </si>
  <si>
    <t>57-P-01</t>
  </si>
  <si>
    <t>78-P-01</t>
  </si>
  <si>
    <t>04-P-01</t>
  </si>
  <si>
    <t>40-P-01 Ingreso de bienes devolutivos y de consumo</t>
  </si>
  <si>
    <t>Historia Laboral</t>
  </si>
  <si>
    <t xml:space="preserve">El detalle de la información referente al activo es la siguiente:
Documento de carácter oficial que declara la condición legal de la secretaria la cual recoge los puntos discutidos y los acuerdos adoptados en la reunión de Bienestar y Desarrollo.
Documentos soportes de la reunión de Bienestar y Desarrollo.
Documento que hace el llamado a los miembros para asistir reunión.
Documento en el cual se registra la asistencia de los miembros de la reunión y sus invitados.
</t>
  </si>
  <si>
    <t xml:space="preserve">El detalle de la información referente al activo es la siguiente:
Documento de carácter oficial que declara la condición legal de la secretaria la cual recoge los puntos discutidos y los acuerdos adoptados en el comité de Prevención y Atención de Emergencias del Centro Administrativo Distrital.
Documentos soportes del Comité de Prevención y Atención de Emergencias del Centro Administrativo Distrital.
Oficios mediante el cual se informa, radica o recibe información pertinente al Comité de Prevención y Atención de Emergencias del Centro Administrativo Distrital.
Documento que hace el llamado a los miembros del comité para asistir reunión.
Documento en la cual reporta información pertinente al Comité de Prevención y Atención de Emergencias del Centro Administrativo Distrital.
Documento en el cual se registra la asistencia de los miembros del comité y sus invitados.
</t>
  </si>
  <si>
    <t xml:space="preserve">El detalle de la información referente al activo es la siguiente:
Documento de carácter oficial que declara la condición legal de la secretaria la cual define y se nombra los miembros
Documento que hace el llamado a los miembros del comité para asistir reunión.
Documento en la cual reporta información pertinente al Comité de Paritario de Salud Ocupacional
Documentos soportes del Comité de Paritario de Salud Ocupacional.
Documento en el cual se registra la asistencia de los miembros del comité y sus invitados.
</t>
  </si>
  <si>
    <t xml:space="preserve">El detalle de la información referente al activo es la siguiente:
Solicitud formal  en cumplimiento de las actividades inherentes a la función.
Contestación dada como efecto de una acción de requerimiento de un Organismo de Control.
Documentos que soportan y evidencian la información requerida.
</t>
  </si>
  <si>
    <t xml:space="preserve">El detalle de la información referente al activo es la siguiente:
Documento que hace referencia a las deducciones libranzas.
Documento que hace referencia a las deducciones por aportes y afiliaciones.
Soporte electrónico el cual registra los pagos parafiscales..
</t>
  </si>
  <si>
    <t>El detalle de la información referente al activo es la siguiente:
Documento  que define metas, objetivos, y recursos con los cuales ejecutará, en una anualidad,  los planes, programas y proyectos previamente definidos con el fin de avanzar en la ejecución de lo proyectado en el Plan de Desarrollo.</t>
  </si>
  <si>
    <t xml:space="preserve">El detalle de la información referente al activo es la siguiente:
Documento por el cual se registran las actividades, cuyas baterías se enfilan hacia un sistema de gestión orientado al servidor, para mejorar su calidad de vida laboral. Documento el cual se realiza para obtener las necesidades de refuerzo y desarrollo en los diferentes temas."
Documento por el cual se divulgan las convocatorias.
Documento en el cual se registra la asistencia de los miembros del comité y sus invitados.
Documento que lista los datos de los invitados.
Formato en el cual se evalúa la satisfacción del clima laboral.
</t>
  </si>
  <si>
    <t xml:space="preserve">El detalle de la información referente al activo es la siguiente:
Documento por el cual se registran las actividades medicas y paramédicas destinadas a promover y mejorar la salud del trabajador, evaluar su capacidad laboral y ubicarlo en un lugar de trabajo de acuerdo con sus condiciones psíco –fisiológicas"
Documento en el cual se registra una a una las actividades a desarrollar, con respecto al Programa de Medicina Preventiva y del Trabajo.
Documento por el cual se divulgan las convocatorias.
Documento por el cual se invitan a los funcionarios a hacer parte de él.
Documento por el cual se invitan a los funcionarios a hacer inscribirsen.
Documento en el cual se registra la asistencia de los miembros del comité y sus invitados.
Documento que informa el  seguimiento del Programa.
Formatos en donde se registran las inspecciones realizadas a los funcionarios.
Documentos técnicos emitidos por las EPS, recomendando temas de salud preventiva laboral.
Documentos técnicos emitidos por las ARL recomendando temas de salud preventiva laboral.
Documentos técnicos con el paso a paso de aplicar las recomendaciones emitidas por las EPS y ARL.
Documento que consolida la gestión y su respectivo seguimiento del Programa.
Formato para tomar la tensión de los funcionarios.
Formato por el cual se registran los servicios prestados de primeros auxilios.
Documento técnico que se emite para certificar la enfermedad profesional.
</t>
  </si>
  <si>
    <t xml:space="preserve">El detalle de la información referente al activo es la siguiente:
Formatos de evaluación médica ocupacionales aplicados a los funcionarios.
Documento por el cual se registran las actividades destinadas a la identificación y al control de las causas de los accidentes de trabajo y a la ejecución de programas de prevención de accidentes y lesiones.
Documento el cual registra los riesgos latentes en la entidad, en cuanto a salud laboral.
Documento en el cual se registra una a una las actividades a desarrollar, con respecto al Programa de Medicina Preventiva y del Trabajo.
Documento por el cual se divulgan las actividades del programa.
Formato por el cual se registran los elementos de protección entregados a los funcionarios que lo requieren por su labor de trabajo.
Formato utilizado para registrar el levantamiento de información en una investigación de accidente de trabajo.
Formato por el cual se registran los extintores existentes en la entidad con sus respectivas fechas de vencimiento y su clasificación.
Formato en el cual se registran el movimiento del consumo de elementos del botiquín.
</t>
  </si>
  <si>
    <t xml:space="preserve">El detalle de la información referente al activo es la siguiente:
Formato en el cual se registran el movimiento del consumo de elementos del botiquín.
Documento por el cual se registran las actividades propias del proceso de inducción laboral.
Documento en el cual se registra una a una las actividades a desarrollar, con respecto al Programa de inducción General.
Documento en el cual se registra una a una las actividades a desarrollar, con respecto al Programa de Medicina Preventiva y del Trabajo.
Documento por el cual se invitan a los funcionarios a hacer parte de él.
Formato en el que los funcionarios se comprometen a recibir la Inducción.
Formato en el cual se registran los niveles de percepción de la Inducción.
</t>
  </si>
  <si>
    <t xml:space="preserve">El detalle de la información referente al activo es la siguiente:
Documento en el cual se registra la asistencia de los miembros del comité y sus invitados.
Es el documento mediante el cual un ciudadano presenta una PQR ante una entidad del distrito, que puede ingresar por distintos canales de comunicación (virtual, telefónico, fax, buzón o correo urbano
</t>
  </si>
  <si>
    <t xml:space="preserve">El detalle de la información referente al activo es la siguiente:
Comunicación oficial mediante la cual se da respuesta a la PQRS al ciudadano que la interpuso
Documento de carácter oficial que declara la condición legal de la secretaria la cual convoca oficialmente a los representantes del  Comité Paritario de Salud Ocupacional.
Documento por el cual se convoca  a la elección  del  Comité Paritario de Salud Ocupacional.
Documento por el cual se da apertura de votaciones electrónicas. 
Documento el cual registra los datos de los aspirantes inscritos para la elección del COPASO
Documento por el cual se hace la divulgación masiva de los candidatos inscritos al COPASO
Documento oficial en el cual se describen los datos de los votantes y de los jurados publicados.
Documento por el cual se notifican a los jurados para las votaciones.
Documentos soportes de la votación para elegir los representantes del COPASO
Documento de carácter oficial que declara la condición legal de la secretaria la cual cierra oficialmente la votación para elegir los representantes del Comité Paritario de Salud Ocupacional.
Documento de carácter oficial que declara la condición legal de la secretaria la cual designa a los representantes elegidos como representantes del Comité Paritario de Salud Ocupacional.
Documento de carácter oficial que declara la condición legal de la secretaria por  la cual se  conformará el Comité Paritario de Salud Ocupacional
</t>
  </si>
  <si>
    <t xml:space="preserve">El detalle de la información referente al activo es la siguiente:
Documento de carácter oficial que declara la condición legal de la secretaria la cual informa la lista de elegibles para un cargo vacante.
Soporte electrónico por el cual se confirma la lista de elegibles por la Comisión Nacional del Servicio Civil.
Documento oficial mediante el cual se confirma la lista de elegibles.
Documento de carácter oficial que declara la condición legal de la secretaria la cual nombra en período de prueba a un funcionario.
Oficio mediante el cual se comunica el nombramiento.
Comunicación  que ratifica la no aceptación del cargo en mención.
Documento de carácter oficial que declara la condición legal de la secretaria la cual nombra la revocatoria de un cargo.
Comunicaciones electrónicas que soportan el trámite del proceso de selección.
</t>
  </si>
  <si>
    <t xml:space="preserve">El detalle de la información referente al activo es la siguiente:
Documento el cual consolida la historia laboral del aspirante al cargo, académicamente, laboralmente y sus debidos soportes de identificación.
Formato el cual se diligencia para solicitar evaluación de los aspirantes.
Registro público de los requisitos de la convocatoria a alguna vacante.
Documento el cual consolida la historia laboral del aspirante al cargo, académicamente, laboralmente y sus debidos soportes de identificación.
Soporte electrónico por el cual se invita a participar en el proceso de selección.
Documento con el que se presenta y anexa la documentación requerimiento para la postulación al cargo.
formato el cual se diligencia para testificar la asistencia a las pruebas técnicas.
Documento el cual se aplica como requerimiento en el proceso de selección.
Documentos en donde se ratifican y se consignan los resultados de las pruebas esenciales.
Evidencia de la invitación a la presentación a la entrevista como parte del proceso de selección.
Formato en donde se registran los resultados de la entrevista aplicada al aspirante.
Documento el cual registra los resultados de las pruebas psicométricas.
Documento que evidencia los resultados de las pruebas de conocimientos.
Documento que consolida el resultado de las  pruebas.
Documento en el cual se reporta el resultado de la visita domiciliaria
Documento que consolida los resultados del proceso de selección.
Documentos que evidencian el reporte a los candidatos del resultado del proceso de selección.
</t>
  </si>
  <si>
    <t xml:space="preserve">El detalle de la información referente al activo es la siguiente:
El detalle de la información referente al activo es la siguiente:
Documento de carácter oficial que declara la condición legal de la secretaria la cual recoge los puntos discutidos y los acuerdos adoptados en el Comité Técnico Evaluador.
Documento en el cual se registra una a una las actividades a desarrollar, con respecto al Proceso de selección realizada por la SDH.
Documento por el cual se convoca a participar de un proceso de selección.
Formato en el cual quedan registrados las inscripciones.
Documento en el cual se registran los requisitos mínimos para aspirar al proceso de selección.
Documento en el cual se ratifica y se divulgan la lista de aspirantes elegibles.
Documento el cual consolida la gestión de etapas del concurso.
Documento de carácter oficial que declara la condición legal de la secretaria la cual recoge los puntos discutidos y los acuerdos adoptados en las reuniones.
Documento de carácter oficial que declara la condición legal de la secretaria la cual recoge los puntos discutidos y los acuerdos adoptados en el proceso de entrega y aceptación de productos.
Oficios mediante el cual se informa, radica o recibe información pertinente al proceso de selección.
Documento jurídico por el cual los aspirantes o ciudadanos solicitan información o revisión de sus procesos.
Documento el cual consolida la historia laboral del aspirante al cargo, académicamente, laboralmente y sus debidos soportes de identificación, de los aspirantes elegibles.
Documento el cual consolida la historia laboral del aspirante al cargo, académicamente, laboralmente y sus debidos soportes de identificación, de los aspirantes no elegibles.
</t>
  </si>
  <si>
    <t>Subdirección de Talento humano Responsable del proceso</t>
  </si>
  <si>
    <t>Físico - papel</t>
  </si>
  <si>
    <t>Miembros De La Comision De Personal</t>
  </si>
  <si>
    <t>Subdirección Del Talento Humano</t>
  </si>
  <si>
    <t>Los Representantes De Las Entidades Del Cad El El Comité</t>
  </si>
  <si>
    <t>Miembros Del Copasst, Subdirección Del Talento Humano</t>
  </si>
  <si>
    <t xml:space="preserve">Subdirección Del Talento Humano </t>
  </si>
  <si>
    <t>Subdirección Del Talento Humano/ Dirección De Gestión Corporativa/ Oficina Asesora De Planeación</t>
  </si>
  <si>
    <t>Subdirección Del Talento Humano/ Subdirección Finanaciera/ Dirección Distrital De Tesorería / Dirección Distrital De Contabilidad</t>
  </si>
  <si>
    <t>Todas Las Dependencias De Al Sdh</t>
  </si>
  <si>
    <t>Nuevos Funcionarios</t>
  </si>
  <si>
    <t>Subdireccion Del Talento Humano</t>
  </si>
  <si>
    <t xml:space="preserve">
El detalle de la información referente al activo es la siguiente:
El detalle de la información referente al activo es la siguiente:
Solicitud formal  en cumplimiento de las actividades inherentes a la función.
Documento que consolida  el requerimiento de información para otras entidades.
Oficio que responde a una solicitud específica.
Documentos que soportan la información reportada en los informes a otras entidades.
</t>
  </si>
  <si>
    <t>El detalle de la información referente al activo es la siguiente:
Acto administrativo en el cual se reflejan las decisiones administrativas de la entidad.</t>
  </si>
  <si>
    <t>El detalle de la información referente al activo es la siguiente:
Solicitud formal  en cumplimiento de las actividades inherentes a la función.
Contestación dada como efecto de una acción de requerimiento de un Organismo de Control.
Documentos que soportan y evidencian la información requerida.</t>
  </si>
  <si>
    <t>El detalle de la información referente al activo es la siguiente:
Documento que contiene los objetivos, las metas y  las actividades a ejecutar durante un periodo determinado con el fin de dar cumplimiento a las políticas y planes generales del Despacho de la Dirección de la Gestión Corporativa.</t>
  </si>
  <si>
    <t>Es el documento mediante el cual un ciudadano presenta una PQR ante una entidad del distrito, que puede ingresar por distintos canales de comunicación (virtual, telefónico, fax, buzón o correo urbano
Comunicación oficial mediante la cual se da respuesta a la PQRS al ciudadano que la interpuso</t>
  </si>
  <si>
    <t>Despacho del Director de Gestión Corporativa Responsable del Proceso</t>
  </si>
  <si>
    <t>Asesor de Despacho, Subdirectores, Director</t>
  </si>
  <si>
    <t>Asesor de Despacho, Subdirectores, Director, Profesionales, Auxiliares y Técnicos</t>
  </si>
  <si>
    <t>Asesor de Despacho, Subdirectores, Director y Profesionales</t>
  </si>
  <si>
    <t xml:space="preserve">63-P.07                                   (Versión 2)                               </t>
  </si>
  <si>
    <t>63-P.04                     (Versión 4)</t>
  </si>
  <si>
    <t>63 -P.03 (Versión 3)</t>
  </si>
  <si>
    <t>63 -P.02 (Versión 4)</t>
  </si>
  <si>
    <t>CPR-63 (Versión 5)</t>
  </si>
  <si>
    <t>63-P.01 (Versión 4)</t>
  </si>
  <si>
    <t>Operaciones de crédito público externo - crédito comercial y/o sindicado externo</t>
  </si>
  <si>
    <t>Operaciones de crédito público externo - emisión de bonos y títulos deuda pública externa</t>
  </si>
  <si>
    <t>Operaciones de crédito público interno  - banca comercial y/o sindicado</t>
  </si>
  <si>
    <t xml:space="preserve">Operaciones de crédito público interno --emisión de bonos y/o títulos de deuda pública interna </t>
  </si>
  <si>
    <t>Operaciones de crédito público interno -créditos de presupuesto</t>
  </si>
  <si>
    <t>Plan cupo  de endeudamiento del Distrito Capital</t>
  </si>
  <si>
    <t>El detalle de la información referente al activo es la siguiente: 
El  documento técnico contiene el análisis financiero de la operación, este  documento muestra a la instancia correspondiente (comité de riesgo, CONFIS, MHCP, DNP, ETC), la descripción de la operación, el destino, el impacto en las finanzas distrital y otras consideraciones que sean relevantes para el análisis, recomendaciones y/o aprobaciones según sea el caso.  
Documento técnico que contempla los mecanismos y fuentes de financiación aplicables para cada año fiscal. Ésta establecerá detalladamente las fuentes de financiamiento, montos, destino de los recursos, que se pretendan gestionar en la vigencia. Así mismo relacionará las operaciones de manejo de la deuda que se proyecten ejecutar con base en el análisis de los riesgos financieros inherentes al portafolio de deuda.
Documento en el que se aprueba la operación.
Documento aprobado por el Comité de documento aprobado por el Comité de  Riesgo al Secretario Distrital de Hacienda 
Documento aprobado por el Comité de  Riesgo al Secretario Distrital de Hacienda quien lo revisa, lo aprueba y lo envía a la Secretaría Distrital de Planeación, para que éste sea puesto a consideración en el CONFIS.
Resolución  en la que se aprueba el inicio de  gestiones y posteriormente emite resolución para la contratación del empréstito
La Comisión Interparlamentaria de Crédito Público, está conformada por las Comisiones Terceras de Senado y Cámara de Representantes, la cual entre sus funciones emite concepto previo a las operaciones de crédito público externo de la Nación y las garantizadas por ésta, con plazo mayor de un año, según el parágrafo 2º del artículo 41, la Ley 80 de 1993 (contratación estatal).
Documento en el que se aprueba la contratación del empréstito
Documentos que sustentan la solicitud del crédito.
Documento en el que realiza un resumen de los participantes y sus  respectivas propuestas. Este documento es aprobado por el Director de crédito público y posteriormente  es puesto a consideración del Comité de Riesgo y Secretario Distrital de Hacienda.
Documento en el que realiza un resumen de los participantes y sus  respectivas propuestas. Este documento es aprobado por el Director de crédito público y posteriormente  es puesto a consideración del Comité de Riesgo y Secretario Distrital de Hacienda.
Documentos que sustentan la solicitud del crédito.
Documento en el que se otorga la autorización para la suscripción del contrato.
Evidencia del registro frente a las autoridades competentes.
Comunicación en la que se solicita registro de endeudamiento a la Contraloría General de la Republica, en la cual se anexa copia del contrato y descripción de la operación realizada, incluyendo monto, tasa de interés, plazo, forma de pago de intereses, tipo de amortizaciones, garantías y otras condiciones
Documento en el que queda constancia de la publicación del contrato
Registrar la operación de crédito externo ante el Banco de la República a través de los instrumentos establecidos por el Banco de República
Documentos escritos, cartas, oficios, memorandos, formatos, actos oficiales, actos administrativos, de carácter general o particular, en los que se manifiesta una solicitud, requerimiento, resolución, querer o un parecer y son recibidos y / o producidos en cumplimiento del ejercicio de las funciones asignadas legalmente a la Entidad
Documento en el que se, se procede a legalizar el ingreso en CREP, previa validación de la información correspondiente en cuanto a fecha de consignación de los recursos, entidad financiera, tipo y número de cuenta bancaria, vigencia y documento soporte de los recursos provenientes del desembolso. Dicha legalización afectara la contabilidad en línea a través de los aplicativos OPGET y LIMAY y generar el respetivo comprobante de ingreso.
Documento mediante el cual se informa a una persona o entidad, lo que adeuda por concepto de una obligación financiera adquiera 
Documento expedido por el responsable del presupuesto, o quien haga sus veces, para afectar en forma preliminar un rubro presupuestal, garantizando la existencia de apropiación presupuestal disponible, libre de toda afectación y suficiente para respaldar los actos Administrativos con los cuales se ejecuta el presupuesto o se hace uso de la apropiación presupuestal
Documento expedido por el responsable del presupuesto, o quien haga sus veces, mediante el cual se perfecciona el compromiso y se afecta en forma definitiva la apropiación, garantizando que ésta no será desviada a ningún otro fin. En esta operación se debe indicar claramente el valor y el plazo de las prestaciones a las que haya lugar y el beneficiario
Documento en el que se deja evidencia de la información  relevante reportada 
Sistema de Crédito Público. Permite registrar y hacer seguimiento al endeudamiento interno y externo del Distrito Capital. Igualmente apoya la programación y generación de los flujos de caja reales y proyectados, los pagos de las operaciones de crédito y conexas asociadas
Es el documento oficial emitido por OPGET y establecido por la Dirección Distrital de Tesorería para que las entidades que conforman el presupuesto del Distrito Capital registren información personal, contractual, financiera y tributaria de los proveedores y contratistas beneficiarios de recursos del pago.</t>
  </si>
  <si>
    <t>El detalle de la información referente al activo es la siguiente: 
El  documento técnico contiene el análisis financiero de la operación, este  documento muestra a la instancia correspondiente (comité de riesgo, CONFIS, MHCP, DNP, ETC), la descripción de la operación, el destino, el impacto en las finanzas distrital y otras consideraciones que sean relevantes para el análisis, recomendaciones y/o aprobaciones según sea el caso.  
Documento en el que se relaciona la estrategia de financiamiento
Documento en el que se deja evidencia del analisis de  la información recibida y se determina si es viable continuar con el proceso
Documento en el que se aprueba la operación 
Documento en el que se emite concepto favorable de la viabilidad tecnica de la emisión  
Documento en el que se autoriza la realizacion de la operación   
Documento en el que se emite concepto favorable para la realizacion de la operación   
"Resolucion  en la que se aprueba el inicio de 
gestiones y posteriormente emite resolución para la contratación del empréstito"
comunicación en la que se solicita al MHCP la autorización para la emisión y colocación de los bonos de deuda pública externa sobre los cuales se han surtido los trámites anteriormente mencionados.
Resolucion de aprobacion para la emision y colocacion 
Documentos que sustentan la solicitud del crédito.
Documentos que sustentan la solicitud del crédito.
Proceso de entrega de información a abogados externos, sociedades calificadoras de riesgo, y a las contrapartes, durante un proceso de consecución de recursos en el exterior. El propósito de estas diligencias es la comprobación que la información suministrada por el emisor refleja la realidad de la entidad.
Documento en el que se realiza la presentacion de la estraegia para la consecucion de los recursos 
Documento en el que se deja evidencia de la calificación de la emisión.
Acuerdo legal en donde se detallan las condiciones de colocación, así como las condiciones de los títulos valores a emitir.
Acuerdo legal en donde se detallan las condiciones de colocación, así como las condiciones de los títulos valores a emitir.
Documentos que sustentan la solicitud del credito.
Documentos que sustentan la solicitud del credito.
Documentos que sustentan la solicitud del crédito.
Documentos que sustentan la solicitud del crédito.
"Documento que contiene el Prospecto de Emisión. Este  documento deberá contar con la aprobación del Director Distrital de Crédito Público.
Para la elaboración de este documento se solicita la información necesaria a las demás áreas de la Secretaría Distrital de Hacienda, así como a las entidades distritales que se requiera"
Documento traducido  cuando se requiera en cumplimiento de la normatividad vigente, solicitará al traductor oficial contratado, la traducción de los documentos que se requieran para legalizar la operación.
Contrato con  un banco o compañía de fideicomiso responsable de realizar la transferencia de recursos por concepto de intereses y principal a los tenedores de los títulos
Contrato traducido cuando se requiera en cumplimiento de la normatividad vigente, solicitará al traductor oficial contratado, la traducción de los documentos que se requieran para legalizar la operación.
Documento que contiene la promesa incondicional de una persona, de que pagará a una segunda persona, una suma determinada de dinero en un determinado plazo de tiempo.
Documento  traducido cuando se requiera en cumplimiento de la normatividad vigente, solicitará al traductor oficial contratado, la traducción de los documentos que se requieran para legalizar la operación.
Documento  en el que se relacionada la el proponente seleccionado.
Documento  traducido cuando se requiera en cumplimiento de la normatividad vigente, solicitará al traductor oficial contratado, la traducción de los documentos que se requieran para legalizar la operación.
Documento  en el que se encuentra relacionado   el proponente seleccionado.
Documento  traducido cuando se requiera en cumplimiento de la normatividad vigente, solicitará al traductor oficial contratado, la traducción de los documentos que se requieran para legalizar la operación.
El Schedule, es la hoja última que se firma en una operación de cobertura, ISDA, es decir las condiciones específicas del contrato, como tasa tiempo, terminación, honorarios, cuando se llegó al contrato – acuerdo. 
Contrato realizado con agente de cálculo.
Certificado expedidos por el Ministerio de Hacienda y Crédito Público
Certificado expedidos por la  Contraloría General de la República 
Registrar la operación de crédito externo ante el Banco de la República a través de los instrumentos establecidos por el Banco de República
Documentos escritos, cartas, oficios, memorandos, formatos, actos oficiales, actos administrativos, de carácter general o particular, en los que se manifiesta una solicitud, requerimiento, resolución, querer o un parecer y son recibidos y / o producidos en cumplimiento del ejercicio de las funciones asignadas legalmente a la Entidad
contratos seleccionados para la realizacion de la emision
Documento en el que , se procede a legalizar el ingreso en CREP, previa validación de la información correspondiente en cuanto a fecha de consignación de los recursos, entidad financiera, tipo y número de cuenta bancaria, vigencia y documento soporte de los recursos provenientes del desembolso. Dicha legalización afectara la contabilidad en línea a través de los aplicativos OPGET y LIMAY y generar el respetivo comprobante de ingreso.
Documento en el que se deja evidencia de la solicitudes de Inscripción y/o Autorización de Oferta Pública ante la entidad competente.
Documento en el que se deja evidencia del registro de Emisión de la autoridad competente.
Documento en el que se deja evidencia del registro de los desembolsos ante el  Banco de la República.
Documento mediante el cual se informa a una persona o entidad, lo que adeuda por concepto de una obligación financiera adquiera 
Documento expedido por el responsable del presupuesto, o quien haga sus veces, para afectar en forma preliminar un rubro presupuestal, garantizando la existencia de apropiación presupuestal disponible, libre de toda afectación y suficiente para respaldar los actos Administrativos con los cuales se ejecuta el presupuesto o se hace uso de la apropiación presupuestal
Documento expedido por el responsable del presupuesto, o quien haga sus veces, mediante el cual se perfecciona el compromiso y se afecta en forma definitiva la apropiación, garantizando que ésta no será desviada a ningún otro fin. En esta operación se debe indicar claramente el valor y el plazo de las prestaciones a las que haya lugar y el beneficiario
Documento en el que se deja evidencia de la informacion  relevante reportada 
Sistema de Crédito Público. Permite registrar y hacer seguimiento al endeudamiento interno y externo del Distrito Capital. Igualmente apoya la programación y generación de los flujos de caja reales y proyectados, los pagos de las operaciones de crédito y conexas asociadas
Es el documento oficial emitido por OPGET y establecido por la Dirección Distrital de Tesorería para que las entidades que conforman el presupuesto del Distrito Capital registren información personal, contractual, financiera y tributaria de los proveedores y contratistas beneficiarios de recursos del pago.</t>
  </si>
  <si>
    <t xml:space="preserve">El detalle de la información referente al activo es la siguiente: 
El  documento técnico contiene el análisis financiero de la operación, este  documento muestra a la instancia correspondiente (comité de riesgo, CONFIS, MHCP, DNP, ETC), la descripción de la operación, el destino, el impacto en las finanzas distrital y otras consideraciones que sean relevantes para el análisis, recomendaciones y/o aprobaciones según sea el caso. 
Documento técnicoque contiene la descripcion de lña estrategia de financiamiento  y otras consideraciones que sean relevantes para el análisis, recomendaciones y/o aprobaciones según sea el caso.  
Una vez analizadas las propuestas, se elabora un documento resumen, el cual es aprobado por el Director.   Luego el documento es puesto a consideración del Comité de Riesgo y Secretario Distrital de Hacienda 
Documento en el que se aprueba lel documento técnico  
Documento en el que se emite concepto favorable de la viabilidad tecnica de la emisión  
Documento en el que se autoriza la realizacion de la operación   
Documento en el que se deja evidencia del convenio Compromiso (Cuando se realice con Banca de Fomento)
Una vez analizadas las propuestas, se elabora un documento resumen, el cual es aprobado por el Director.  Luego el documento es puesto a consideración del Comité de Riesgo y Secretario Distrital de Hacienda 
comunicado oficial la propuesta adjudicada a la(s) entidad(es) financiera(s) de crédito seleccionada(s).
Documentos que sustentan la solicitud del crédito.
Documentos que sustentan la solicitud del crédito.
Documentos que sustentan la solicitud del credito.
Documentos que sustentan la solicitud del crédito.
Contrato firmado
contrato firmado
Certificado expedidos por el Ministerio de Hacienda y Crédito Público
Documento en el que queda constancia de la publicacion del contrato
Certificado expedidos por la  Contraloría General de la República 
Documento que contiene la promesa incondicional de una persona, de que pagará a una segunda persona, una suma determinada de dinero en un determinado plazo de tiempo.
Comunicacion en la que se solicita el desembolso
Documento en el que  se procede a legalizar el ingreso en CREP, previa validación de la información correspondiente en cuanto a fecha de consignación de los recursos, entidad financiera, tipo y número de cuenta bancaria, vigencia y documento soporte de los recursos provenientes del desembolso. Dicha legalización afectara la contabilidad en línea a través de los aplicativos OPGET y LIMAY y generar el respetivo comprobante de ingreso 
Documentos escritos, cartas, oficios, memorandos, formatos, actos oficiales, actos administrativos, de carácter general o particular, en los que se manifiesta una solicitud, requerimiento, resolución, querer o un parecer y son recibidos y / o producidos en cumplimiento del ejercicio de las funciones asignadas legalmente a la Entidad
Documento en el que  se procede a legalizar el ingreso en CREP, previa validación de la información correspondiente en cuanto a fecha de consignación de los recursos, entidad financiera, tipo y número de cuenta bancaria, vigencia y documento soporte de los recursos provenientes del desembolso. Dicha legalización afectara la contabilidad en línea a través de los aplicativos OPGET y LIMAY y generar el respetivo comprobante de ingreso 
Documento mediante el cual se informa a una persona o entidad, lo que adeuda por concepto de una obligacion financiera adquirida.
Documento expedido por el responsable del presupuesto, o quien haga sus veces, para afectar en forma preliminar un rubro presupuestal, garantizando la existencia de apropiación presupuestal disponible, libre de toda afectación y suficiente para respaldar los actos Administrativos con los cuales se ejecuta el presupuesto o se hace uso de la apropiación presupuestal
Documento expedido por el responsable del presupuesto, o quien haga sus veces, mediante el cual se perfecciona el compromiso y se afecta en forma definitiva la apropiación, garantizando que ésta no será desviada a ningún otro fin. En esta operación se debe indicar claramente el valor y el plazo de las prestaciones a las que haya lugar y el beneficiario
Sistema de Crédito Público. Permite registrar y hacer seguimiento al endeudamiento interno y externo del Distrito Capital. Igualmente apoya la programación y generación de los flujos de caja reales y proyectados, los pagos de las operaciones de crédito y conexas asociadas
Es el documento oficial emitido por OPGET y establecido por la Dirección Distrital de Tesorería para que las entidades que conforman el presupuesto del Distrito Capital registren información personal, contractual, financiera y tributaria de los proveedores y contratistas beneficiarios de recursos del pago.
</t>
  </si>
  <si>
    <t xml:space="preserve">El detalle de la información referente al activo es la siguiente: 
El  documento técnico contiene el análisis financiero de la operación, este  documento muestra a la instancia correspondiente (comité de riesgo, CONFIS, MHCP, DNP, ETC), la descripción de la operación, el destino, el impacto en las finanzas distrital y otras consideraciones que sean relevantes para el análisis, recomendaciones y/o aprobaciones según sea el caso.  
Documento técnico que contempla los mecanismos y fuentes de financiación aplicables para cada año fiscal. Ésta establecerá detalladamente las fuentes de financiamiento, montos, destino de los recursos, que se pretendan gestionar en la vigencia. Así mismo relacionará las operaciones de manejo de la deuda que se proyecten ejecutar con base en el análisis de los riesgos financieros inherentes al portafolio de deuda
Documento en el que se aprueba  el documento técnico.  
Documento en el que se aprueba la viabilidad técnica de la operación 
Documento en el que se autoriza la realizacion de la operación   
Documentos que sustentan la solicitud del crédito.
Documento que contiene  opinión profesional, especializada e independiente acerca de la capacidad de pago de una empresa y de la estimación razonable sobre la probabilidad de que el calificado cumpla con sus obligaciones contractuales o legales, sobre el impacto de los riesgos que está asumiendo el calificado, o sobre la habilidad para administrar inversiones o portafolios de terceros, según sea el caso.
Documento en el que se registra el  Prospecto preliminar de Emisión y Colocación de títulos de acuerdo a las normas vigentes. El documento deberá contar con la aprobación del Director Distrital de Crédito Público
Resolución de aprobación por parte del MHCP 
Resolucion de aprobación por parte de la SFC
Documento en el que se Solicita la  inscripción dirigida a la BVC, suscrita por el representante legal de la entidad.
Acuerdo del Concejo Distrital en el que se autoriza el cupo de endeudamiento. 
"Documento que contiene la  presentación de la estrategia para la consecución de los recursos a los inversionistas, antes de realizar la oferta de los títulos. Esta presentación la realiza el Secretario Distrital de Hacienda o el Director Distrital de Crédito Público, previa aprobación de la SFC. 
"
Certificado expedido por el Ministerio de Hacienda y Crédito Público
Documentos en los que se deja evidencia de los soporte para establecer tasa máxima - sondeo de colocadores
Documento de solicitud all Ministerio de Hacienda y Crédito Público. la autorizacion  tasa máxima a la cual se adjudican las demandas dentro del proceso de colocación de los bonos
Comunicación en la que se informa la tasa máxima de rentabilidad autorizada por el MHCP. La tasa máxima aprobada por el MHCP debe ser radicada en la SFC en sobre cerrado. El comunicado debe ser firmado por el Director Distrital de Crédito Público
Certificado de la publicación del aviso de oferta pública y una impresión de la publicación en el medio de comunicación utilizado.
Documento en el que se reporta el  aviso de colocación de los títulos que se debe publicar el día hábil anterior a la realización de la subasta en la página web de la Secretaría Distrital de Hacienda, en un periódico de amplia circulación nacional, en el boletín diario de la BVC o en cualquier otro medio idóneo, de acuerdo a la normatividad vigente o al procedimiento 68-P.01 “Campañas y Publicaciones SDH”
Certificado expedido por la  Contraloría General de la República 
Documentos escritos, cartas, oficios, memorandos, formatos, actos oficiales, actos administrativos, de carácter general o particular, en los que se manifiesta una solicitud, requerimiento, resolución, querer o un parecer y son recibidos y / o producidos en cumplimiento del ejercicio de las funciones asignadas legalmente a la Entidad
Documento en el que se deja evidencia del contrato conexo a la emisión
Documento en el que , se procede a legalizar el ingreso en CREP, previa validación de la información correspondiente en cuanto a fecha de consignación de los recursos, entidad financiera, tipo y número de cuenta bancaria, vigencia y documento soporte de los recursos provenientes del desembolso. Dicha legalización afectara la contabilidad en línea a través de los aplicativos OPGET y LIMAY y generar el respetivo comprobante de ingreso 
Documento en el que se deja evidencia del certificado de cobro de derechos patrimoniales
Documento expedido por el responsable del presupuesto, o quien haga sus veces, para afectar en forma preliminar un rubro presupuestal, garantizando la existencia de apropiación presupuestal disponible, libre de toda afectación y suficiente para respaldar los actos Administrativos con los cuales se ejecuta el presupuesto o se hace uso de la apropiación presupuestal
Documento expedido por el responsable del presupuesto, o quien haga sus veces, mediante el cual se perfecciona el compromiso y se afecta en forma definitiva la apropiación, garantizando que ésta no será desviada a ningún otro fin. En esta operación se debe indicar claramente el valor y el plazo de las prestaciones a las que haya lugar y el beneficiario
Sistema de Crédito Público. Permite registrar y hacer seguimiento al endeudamiento interno y externo del Distrito Capital. Igualmente apoya la programación y generación de los flujos de caja reales y proyectados, los pagos de las operaciones de crédito y conexas asociadas
Es el documento oficial emitido por OPGET y establecido por la Dirección Distrital de Tesorería para que las entidades que conforman el presupuesto del Distrito Capital registren información personal, contractual, financiera y tributaria de los proveedores y contratistas beneficiarios de recursos del pago.
Documento en el que se deja evidencia del certificado de redención de la emisión.
Documentos en los que se deja evidencia de la cancelación de la emisión.
</t>
  </si>
  <si>
    <t xml:space="preserve">El detalle de la información referente al activo es la siguiente: 
El  documento técnico contiene el análisis financiero de la operación, este  documento muestra a la instancia correspondiente (comité de riesgo, CONFIS, MHCP, DNP, ETC), la descripción de la operación, el destino, el impacto en las finanzas distrital y otras consideraciones que sean relevantes para el análisis, recomendaciones y/o aprobaciones según sea el caso.  
Documento técnico que contempla los mecanismos y fuentes de financiación aplicables para cada año fiscal. Ésta establecerá detalladamente las fuentes de financiamiento, montos, destino de los recursos, que se pretendan gestionar en la vigencia. Así mismo relacionará las operaciones de manejo de la deuda que se proyecten ejecutar con base en el análisis de los riesgos financieros inherentes al portafolio de deuda
Documento en el que se aprueba lel documento técnico .
Documento en el que se aprueba la viabilidad tecnica de la operación 
Documento en el que se autoriza la realizacion de la operación   
Documento soporte de la operación
Documento en el que se emite concepto favorable para la realizacion de la operación   
Documento en el que se deja evidencia del concepto Dirección Distrital de Crédito Público
Resolución de aprobación por parte del MHCP 
Documento en el que se deja evidencia del contrato de Pignoración de Rentas
Certificado expedidos por el Ministerio de Hacienda y Crédito Público
Certificado expedidos por la  Contraloría General de la República 
Documentos escritos, cartas, oficios, memorandos, formatos, actos oficiales, actos administrativos, de carácter general o particular, en los que se manifiesta una solicitud, requerimiento, resolución, querer o un parecer y son recibidos y / o producidos en cumplimiento del ejercicio de las funciones asignadas legalmente a la Entidad
Es un documento donde se deja evidencia del acuerdo de voluntades que crea o transmite derechos y obligaciones a las partes que lo suscriben. El contrato es un tipo de acto jurídico en el que intervienen dos o más personas y está destinado a crear derechos y generar obligaciones. Se rige por el principio de autonomía de la voluntad, según el cual, puede contratarse sobre cualquier materia no prohibida. Los contratos se perfeccionan por el mero consentimiento y las obligaciones que nacen del contrato tienen fuerza de ley entre las partes contratantes. 
Documento en el que , se procede a legalizar el ingreso en CREP, previa validación de la información correspondiente en cuanto a fecha de consignación de los recursos, entidad financiera, tipo y número de cuenta bancaria, vigencia y documento soporte de los recursos provenientes del desembolso. Dicha legalización afectara la contabilidad en línea a través de los aplicativos OPGET y LIMAY y generar el respetivo comprobante de ingreso 
Documento mediante el cual se informa a una persona o entidad, lo que adeuda por concepto de una obligacion financiera adquirida.
Documento expedido por el responsable del presupuesto, o quien haga sus veces, para afectar en forma preliminar un rubro presupuestal, garantizando la existencia de apropiación presupuestal disponible, libre de toda afectación y suficiente para respaldar los actos Administrativos con los cuales se ejecuta el presupuesto o se hace uso de la apropiación presupuestal
Documento expedido por el responsable del presupuesto, o quien haga sus veces, mediante el cual se perfecciona el compromiso y se afecta en forma definitiva la apropiación, garantizando que ésta no será desviada a ningún otro fin. En esta operación se debe indicar claramente el valor y el plazo de las prestaciones a las que haya lugar y el beneficiario
Sistema de Crédito Público. Permite registrar y hacer seguimiento al endeudamiento interno y externo del Distrito Capital. Igualmente apoya la programación y generación de los flujos de caja reales y proyectados, los pagos de las operaciones de crédito y conexas asociadas
Documento en el  que se autoriza  realizar una transferencia o pago a un tercero.
</t>
  </si>
  <si>
    <t>El detalle de la información referente al activo es la siguiente: 
Documento que registra las acciones requeridas , en el direccionamiento estratégico, en la gestión y resultados de la dependencia.</t>
  </si>
  <si>
    <t xml:space="preserve">El detalle de la información referente al activo es la siguiente: 
Documento que contiene la informacion tecnica justnecesaria para solicitar el cupo de endeudamiento 
Documento que contiene la exposición de motivos del cupo de endeudamiento.
Documento aprobado   por el Concejo de la ciudad tanto para la Administración Central del Distrito Capital así como para sus Entidades Descentralizadas. Este monto, constituye la capacidad máxima de endeudamiento. (Art. 12 - Decreto 1421 de 1993, Artículo 72o - Decreto 714 de 1996).
Documento que contiene la presentación que sustentará la solicitud de cupo de endeudamiento, la cual estará fundamentada en la  exposición de motivos.
Documentos escritos, cartas, oficios, memorandos, formatos, actos oficiales, actos administrativos, de carácter general o particular, en los que se manifiesta una solicitud, requerimiento, resolución, querer o un parecer y son recibidos y / o producidos en cumplimiento del ejercicio de las funciones asignadas legalmente a la Entidad
Documento que contiene propuestas para el cupo de endeudamiento 
Documento en el que se realiza seguimiento y control al cupo de endeudamiento. Este se elabora e, con base en el reporte “Movimiento de Cupo de Endeudamiento” generado por el aplicativo CREP informacion  relevante reportada
</t>
  </si>
  <si>
    <t xml:space="preserve">El detalle de la información referente al activo es la siguiente: 
Documento en el que el comité aprueba el documento técnico de la operación
Documento en el que se autoriza la realizacion de la operación   
Documentos escritos, cartas, oficios, memorandos, formatos, actos oficiales, actos administrativos, de carácter general o particular, en los que se manifiesta una solicitud, requerimiento, resolución, querer o un parecer y son recibidos y / o producidos en cumplimiento del ejercicio de las funciones asignadas legalmente a la Entidad
Documento técnico que contempla los mecanismos y fuentes de financiación aplicables para cada año fiscal. Ésta establecerá detalladamente las fuentes de financiamiento, montos, destino de los recursos, que se pretendan gestionar en la vigencia. Así mismo relacionará las operaciones de manejo de la deuda que se proyecten ejecutar con base en el análisis de los riesgos financieros inherentes al portafolio de deuda.
</t>
  </si>
  <si>
    <t>Subdirección de Financiamiento con Otras Entidades
Responsable del proceso.</t>
  </si>
  <si>
    <t>Funcionarios de la Dirección Distrital de Crédito Público.
Dirección Distrital de Tesorería.
Dirección Distrital de Presupuesto.</t>
  </si>
  <si>
    <t>Funcionarios de la Dirección Distrital de Crédito Público.
Dirección Distrital de Presupuesto.</t>
  </si>
  <si>
    <t>Subdirección de Banca Multilateral</t>
  </si>
  <si>
    <t>15- P-02                 (Versión 8)</t>
  </si>
  <si>
    <t>15-P-05</t>
  </si>
  <si>
    <t>37-P-01              (Versión 20)
63-P-05          (Versión3)
15-P-05  (Versión3)</t>
  </si>
  <si>
    <t>Informes a otras Entidades</t>
  </si>
  <si>
    <t>Operaciones de crédito público externa - Banca multilateral/Gobierno/Fomento</t>
  </si>
  <si>
    <t>Convenios de Cooperación</t>
  </si>
  <si>
    <t xml:space="preserve">El detalle de la información referente al activo es la siguiente:
Documentos escritos, cartas, oficios, memorandos, formatos, actos oficiales, actos administrativos, de carácter general o particular, en los que se manifiesta una solicitud, requerimiento, resolución, querer o un parecer y son recibidos y / o producidos en cumplimiento del ejercicio de las funciones asignadas legalmente a la Entidad
El Director Distrital de Presupuesto comunica antes del 1 de abril mediante circular los Lineamientos de política Presupuestal a las entidades y ordena su publicación en la página web de la Secretaría Distrital de Hacienda.
Documento en el que se deja evidencia de las proyecciones de variables de riesgo
Sistema de Crédito Público. Permite registrar y hacer seguimiento al endeudamiento interno y externo del Distrito Capital. Igualmente apoya la programación y generación de los flujos de caja reales y proyectados, los pagos de las operaciones de crédito y conexas asociadas
Los resultados de la proyección del presupuesto detallado del servicio de la deuda por rubro (reporte CREP) se verifican y avalan. Cuando se requiera realizar ajustes y/o modificaciones, se incorporan en el aplicativo y se repite el proceso
Monto o límite de gastos de funcionamiento, deuda e inversión asignado por el CONFIS, para cada uno de los organismos o entidades que conforman el Presupuesto Anual del Distrito Capital y sirve de base para la elaboración del Anteproyecto de Presupuesto de Gastos.
</t>
  </si>
  <si>
    <t xml:space="preserve">El detalle de la información referente al activo es la siguiente:
Documento expedido por el responsable del presupuesto, o quien haga sus veces, mediante el cual se perfecciona el compromiso y se afecta en forma definitiva la apropiación, garantizando que ésta no será desviada a ningún otro fin. En esta operación se debe indicar claramente el valor y el plazo de las prestaciones a las que haya lugar y el beneficiario
informe en el que se regiistra el seguimiento a la ejecucion del presupuesto
Las vigencias futuras son autorizaciones otorgadas por el CONFIS Distrital y el Concejo Distrital para adquirir compromisos con cargo al presupuesto de vigencias fiscales siguientes, siempre y cuando su ejecución se inicie con el presupuesto de la vigencia en que se aprueben dichas autorizaciones. El monto mínimo del primer año será el que establezca la ley (V.F. Ordinarias). Cuando su ejecución se realiza sin apropiación en el presupuesto del año en que se concede la autorización se denominan Excepcionales y solo se pueden conceder para proyectos de infraestructura, energía, comunicaciones y en gasto público social en los sectores de educación, salud, agua potable y saneamiento básico.
Es el procedimiento mediante el cual se aumentan, trasladan o disminuyen las cuantías de las apropiaciones.
Es el registro oficial en OPGET para que las entidades  ordenen los pagos de las obligaciones contraídas con terceros.
</t>
  </si>
  <si>
    <t xml:space="preserve">El detalle de la información referente al activo es la siguiente:
Solicitud formal de información   en cumplimiento de las actividades inherentes a la función.
Contestación dada como efecto de una acción de requerimiento de un Organismo de Control.
Oficio que responde a una solicitud específica.
Documentos que soportan y evidencian la información requerida.
</t>
  </si>
  <si>
    <t xml:space="preserve">El detalle de la información referente al activo es la siguiente:
Solicitud formal  en cumplimiento de las actividades inherentes a la función.
Documento que consolida  el requerimiento de información para otras entidades.
Oficio que responde a una solicitud específica.
Documentos que soportan y evidencian la información requerida
</t>
  </si>
  <si>
    <t xml:space="preserve">El detalle de la información referente al activo es la siguiente:
Solicitud de financiamiento a las entidades de banca multilateral o bilateral, de acuerdo con el POAI y las necesidades de recursos del crédito conforme al Plan de Endeudamiento.
Documentación producida en el desarrollo de las Mesas de Trabajo en la validadción, revisión y ajuste a la información de los gastos de funcionamiento.
Documento que contiene los lineamientos necesarios para la especificacion de las caracterirticas preliminares de la operación 
Documento resultado de las sesiones del Comité que administra y verifica los recursos necesarios para recuperar los procesos u operaciones críticas de la entidad en caso de la ocurrencia de un escenario de crisis.
Documento en el que el  CONFIS Distrital autoriza la operación a contratar
El Consejo Nacional de Política Económica y Social –CONPES, fue creado por la Ley 19 de 1958. Ésta es la máxima autoridad nacional de planeación y se desempeña como organismo asesor del Gobierno en todos los aspectos relacionados con el desarrollo económico y social del país. Para lograrlo, coordina y orienta a los organismos encargados de la dirección económica y social en el Gobierno, a través del estudio y aprobación de documentos sobre el desarrollo de políticas generales 
Documento en el que se deja evidencia del Acuerdo Cupo de Endeudamiento.
Resolucion  del  MHCP en el que emite  concepto favorable para iniciar  gestiones 
La Comisión Interparlamentaria de Crédito Público, está conformada por las Comisiones Terceras de Senado y Cámara de Representantes, la cual entre sus funciones emite concepto previo a las operaciones de crédito público externo de la Nación y las garantizadas por ésta, con plazo mayor de un año, según el parágrafo 2º del artículo 41, la Ley 80 de 1993 (contratación estatal).
Se denomina así a los Organismos de Fomento que financian proyectos de desarrollo en países con necesidades de crédito. Las ventajas competitivas de la Banca Multilateral están principalmente en las blandas condiciones financieras que ofrece y en la asistencia técnica que suministra durante la preparación, ejecución y evaluación de los proyectos financiados con esta
Resolución del MHCP para la contratación del empréstito.
Organismo técnico asesor del Gobierno Nacional, que lidera y orienta la formulación del Plan Nacional de Desarrollo y la programación y seguimiento de los recursos de inversión dirigidos al logro de los objetivos de mediano y largo plazo, orienta, formula, monitorea, evalúa y hace seguimiento a las políticas, planes, programas y proyectos para el desarrollo económico, social y ambiental del país
Documento en el que se deja evidencia del certificado y proyecciones de Pignoración de Rentas
Documento soporte del crédito 
Documentos que sustentan la solicitud del crédito.
 Registrar la operación de crédito externo ante el Banco de la República a través de los instrumentos establecidos por el Banco de República
Evidencia del registro frente a las autoridades competentes.
Comunicación en la que se solicita registro de endeudamiento a la Contraloría General de la Republica, en la cual se anexa copia del contrato y descripción de la operación realizada, incluyendo monto, tasa de interés, plazo, forma de pago de intereses, tipo de amortizaciones, garantías y otras condiciones.
Evidencia del registro frente a las autoridades competentes.
Documento que consigna un acuerdo de voluntades de dos o más entidades estatales, cuyo objetivo principal es establecer las obligaciones y responsabilidades de cada una de ellas, con el fin de prestar un servicio y/o ejecutar planes o programas en desarrollo de un proyecto en particular, con los recursos dispuestos y en los tiempos establecidos.
Documentos necesarios para obtener la efectividad del contrato.
Comunicación oficial Solicitando desembolsos
Documentos necesarios para obtener la efectividad del contrato.
Comunicación oficial mediante la cual se realiza notificación, se remite o se radica información.
Documento en el que se deja evidencia del anuncio general de adquisiciones
Documento en el que se deja evidencia de los planes de Adquisiciones y sus modificaciones 
Pronunciamiento a través del cual un prestamista de la Banca Multilateral o Bilateral manifiesta que no objeta un proceso o trámite que requiera esa autorización
Documento en el que se deja evidencia de los Contratos de evaluación previa enviados a organismos de Banca Multilateral (COAS)
Documento preparado para las áreas financieras de la Banca Multilateral o Bilateral, que consigna la programación de las actividades o procesos y las adquisiciones, su valor, su fuente de financiación y componentes, y el seguimiento físico y financiero de un proyecto determinado para una vigencia, teniendo en cuenta los recursos asignados por fuente de financiamiento.
Comunicación en la que se realiza la solicitud de desmbolso.
Documento en el que se deja evidencia de los comprobantes de ingreso de los desembolsos
Documento en el que se deja evidencia del registro de los desembolsos ante el Banco de la República
Documento en el que se deja evidencia de la  ejecución presupuestal mensual por crédito y por entidad
Documento en el  cual  se refleja la programación de las actividades que se tienen previstas desarrollar para efectuar un adecuado seguimiento a la ejecución de proyectos
Documento en el que se deja evidencia del acta de seguimiento 
Documento en el que se deja evidencia del seguimiento de Proyectos de Banca Multilateral.
Documento en el que se deja evidencia de la agenda misiones de organismos Banca Multilateral 
Documento en el que se deja evidencia de la actualización financiera para misiones
Documento en el que se deja evidencia de la presentación ejecución entidades misiones de organismos Banca Multilateral 
Documento en el que se deja evidencia de la ayudas de memoria misiones de organismos Banca Multilateral
Documento en el que se deja evidencia de los planes de acción misiones de organismos Banca Multilateral 
Documento en el que se deja evidencia de los soportes de asistencia técnica, capacitaciones y seguimiento
Documento en el que se deja evidencia del informe Social y Ambiental entidades ejecutoras 
Marco metodológico completo y uniforme para el diseño, ejecución, monitoreo y evaluación de operaciones de reasentamiento cuando no se conoce el número exacto de la población a trasladar o desplazar en el momento de la preparación y evaluación de un proyecto.
Documento en el que se deja evidencia de los informes de avance físico, financiero, contable y de control Interno - Entidades ejecutoras
Documento en el que se deja evidencia de los informes de avance físico, financiero, contable y de control Interno - Consolidado
Documento que contiene el resultado de las auditorías externas a los contratos 
Documento que contiene las acciones de mejoramiento 
Documento en el que se deja evidencia del pago servicio de la deuda
</t>
  </si>
  <si>
    <t>El detalle de la información referente al activo es la siguiente:
Documento que registra las acciones requeridas , en el direccionamiento estratégico, en la gestión y resultados de la dependencia.</t>
  </si>
  <si>
    <t>Subdirección de Banca Multilateral y Operaciones
Responsable del proceso.</t>
  </si>
  <si>
    <t>Director Distrital de Crédito Público
Subdirector de Banca Multilateral y Operaciones
Subdirector de Financiamiento con otras Entidades
Profesionales Universitarios y Especializados
Auxiliares Administrativos
Entes de Control
Direccion Distrital de Presupuesto</t>
  </si>
  <si>
    <t>Director Distrital de Crédito Público
Subdirector de Banca Multilateral y Operaciones
Subdirector de Financiamiento con otras Entidades
Profesionales Universitarios y Especializados
Auxiliares Administrativos
Entes de Control
Direccion Distrital de Tesoreria</t>
  </si>
  <si>
    <t>Director Distrital de Crédito Público
Subdirector de Banca Multilateral y Operaciones
Subdirector de Financiamiento con otras Entidades
Profesionales Universitarios y Especializados
Auxiliares Administrativos
Entes de Control</t>
  </si>
  <si>
    <t>Director Distrital de Crédito Público
Subdirector de Banca Multilateral y Operaciones
Subdirector de Financiamiento con otras Entidades
Profesionales Universitarios y Especializados
Auxiliares Administrativos
Entes de Control
DDP - DDT</t>
  </si>
  <si>
    <t>Despacho Director Crédito Público</t>
  </si>
  <si>
    <t xml:space="preserve"> 78-F-02</t>
  </si>
  <si>
    <t>58-F-18</t>
  </si>
  <si>
    <t>Estudios y trabajos especiales</t>
  </si>
  <si>
    <t>Plan Anual de Contratación</t>
  </si>
  <si>
    <t>El detalle de la información referente al activo es la siguiente: 
Documento mediante el cual se hace la invitación a los miembros del Comité para que asistan a las sesiones del mismo.
Formato donde se registran los datos de las personas asistentes a las reuniones del Comité.
Documento resultado de las sesiones del Comité de Dirección donde se registran las decisiones y compromisos del mismo.
Documentos soportes necesarios para las sesiones del Comité</t>
  </si>
  <si>
    <t>El detalle de la información referente al activo es la siguiente: 
Documento resultado de la medición de la percepción de los clientes o usuarios de un servicio o proceso, respecto de la Calidad y oferta de valor generada por la Secretaría Distrital de Hacienda, tanto desde lo misional, como desde los procesos de apoyo.
Documento que evidencia  los  Proyectos de reformas normativas, presupuestales, de ingresos y gastos.</t>
  </si>
  <si>
    <t>El detalle de la información referente al activo es la siguiente: 
Solicitud formal de información   en cumplimiento de las actividades inherentes a la función.
Contestación dada como efecto de una acción de requerimiento de un Organismo de Control.
Oficio que responde a una solicitud específica.
Documentos que soportan y evidencian la información requerida.</t>
  </si>
  <si>
    <t>El detalle de la información referente al activo es la siguiente: 
Documento resultado de las sesiones del Comité de Juntas Directivas donde se consignan las decisiones y compromisos de la Junta.
Documento que consolida  el requerimiento de información para otras entidades.</t>
  </si>
  <si>
    <t>El detalle de la información referente al activo es la siguiente: 
Documento que contiene el programa estimado de gastos en que va a incurrir la entidad durante la vigencia, con el detalle de línea de contratación, fuente de financiación y concepto de gasto, rubro presupuestal, Unidad Ejecutora, objeto genérico y objeto amplio, proceso de selección, tipo y clasificación de contrato, valor y plazo estimado.</t>
  </si>
  <si>
    <t>El detalle de la información referente al activo es la siguiente: 
Es una herramienta de planeación, en donde se controla periódicamente el avance de las estrategias y actividades, con el propósito de cumplir lo establecido en el Plan Estratégico.</t>
  </si>
  <si>
    <t>El detalle de la información referente al activo es la siguiente: 
Es la comunicación emitida por el área de planeación de la entidad dando los lineamientos para formular los proyectos de Inversión en la entidad.
Es el documento que contiene los aspectos técnicos, administrativos y financieros para la formulación de un proyecto 
Se define como una ficha esquemática que contiene el resumen de la información básica de un proyecto. Corresponde a la Secretaría Distrital de Planeación (SDP) determinar su contenido general y las orientaciones básicas para su diligenciamiento.
Documento expedido por la Oficina Asesora de Planeación, o quien haga sus veces, previa verificación de los siguientes aspectos: i) la concordancia del proyecto con los lineamientos y políticas del Plan de Desarrollo Distrital vigente; ii) las competencias de la entidad para ejecutar el proyecto propuesto; iii) la coherencia de la solución que plantea el proyecto con el problema o situación que se pretende resolver, y iv) el cumplimiento de los lineamientos establecidos por la SDP para la formulación de proyectos.
Documento con la programación que cada año los gerentes hacen del presupuesto de los proyectos de inversión que tengan a su cargo para la vigencia siguiente, de acuerdo con los parámetros técnicos y cronograma que establezcan la Dirección Distrital de Presupuesto y la SDP.
Documento con la programación que cada año los gerentes hacen del presupuesto de los proyectos de inversión que tengan a su cargo para la vigencia siguiente, de acuerdo con los parámetros técnicos y cronograma que establezcan la Dirección Distrital de Presupuesto y la SDP.
Documento  anual de acuerdo con los parámetros técnicos y cronograma que establezcan la Dirección Distrital de Presupuesto y la SDP.
Formato con el plan de contratación inicial con los que cada año los gerentes deben programar el presupuesto de los proyectos de inversión que tengan a su cargo para la vigencia siguiente, de acuerdo con los parámetros técnicos y cronograma que establezcan la Dirección Distrital de Presupuesto y la SDP
Formato con la programación del flujo financiero anual y flujo de caja  lo cual permite materializar las metas y actividades y evidenciar el inicio del proceso de giros presupuestales 
Documento que  permita dar a conocer y soportar a la alta dirección el avance del proyecto y las acciones adelantadas de manera más detallada a la incluida en el sistema sobre el cumplimiento de los compromisos del Plan de Desarrollo.
Documento que da a conocer de forma cualitativa la e ejecución del proyecto 
Documento que da a conocer de forma cualitativa la e ejecución del proyecto 
Documentos con información del estado de la gestión de los proyectos de Inversión emitido por una dependencia o gerente de proyecto y por la Oficina Asesora de Planeación.</t>
  </si>
  <si>
    <t>Despacho del Director Distrital de Crédito Público Responsable del proceso.</t>
  </si>
  <si>
    <t>- Funcionarios SDH
- Funcionarios Entes de Control</t>
  </si>
  <si>
    <t>- Funcionarios SDH</t>
  </si>
  <si>
    <t>- Funcionarios SDH
- Funcionarios  entidades relacionadas</t>
  </si>
  <si>
    <t>DIB</t>
  </si>
  <si>
    <t>Oficina de Información tributaria</t>
  </si>
  <si>
    <t>06-P02</t>
  </si>
  <si>
    <t>39-P-02</t>
  </si>
  <si>
    <t>Control de Cuentas de Usuarios</t>
  </si>
  <si>
    <t xml:space="preserve">El detalle de la información referente al activo es la siguiente: 
Solicitud formal  en cumplimiento de las actividades inherentes a la función.
Documento que consolida  el requerimiento de información para otras entidades.
Evidencia de la solicitud o requerimiento de la información 
Documentos que soportan y evidencias la información requerida
</t>
  </si>
  <si>
    <t xml:space="preserve">El detalle de la información referente al activo es la siguiente: 
Solicitud formal  en cumplimiento de las actividades inherentes a la función 
Documento que compila información requerida por los entes externos de control y vigilancia o quien lo requiera.
Evidencia de la solicitud o requerimiento de la información 
Documentos que acompañan las discusiones dentro de una reunión de trabajo o comité
</t>
  </si>
  <si>
    <t xml:space="preserve">El detalle de la información referente al activo es la siguiente: 
Documento de planeación que contiene las metas propuestas y los medios para logarlos
Colección de evidencias en cumplimiento de las funciones y las actuaciones de un despacho
</t>
  </si>
  <si>
    <t xml:space="preserve">El detalle de la información referente al activo es la siguiente: 
Conjunto de acciones tomadas para eliminar la(s) causa(s) de una no conformidad detectada u otra situación no deseable. Conjunto de acciones tomadas para eliminar la(s) causa(s) de una no conformidad potencial u otra situación potencial no deseable. Acción permanente realizada, con el fin de aumentar la capacidad para cumplir los requisitos y optimizar el desempeño. "
Documento que evidencia la situación dentro de las diferentes acciones de mejoramiento 
Es un documento que recoge el diagnóstico, elaborado a partir de una matriz DOFA de la Entidad, y dentro del cual se evidencia el trabajo detallado de mejoramiento que se constituye en la guía para la ejecución del plan.
</t>
  </si>
  <si>
    <t xml:space="preserve">El detalle de la información referente al activo es la siguiente: 
Mecanismos mediante el cual se establece el control de cuentas de usuarios con formatos establecido y definido de registros necesarios de información 
Documento mediante el cual se registran los mecanismos mediante el cual se establece el control de cuentas de usuarios con formatos establecido y definido de registros necesarios de información
</t>
  </si>
  <si>
    <t xml:space="preserve">El detalle de la información referente al activo es la siguiente: 
Formulario diseñado de manera especial para la obtención de información tributaria y saldos insolutos.
Documento (s) en los que se consignan las estadísticas recogidas de las acciones realizadas en la oficina.
Registro de las marcas existentes
Documentación usada por la gestión y mantenimiento del sistema de información tributario utilizado por los bancos
Documentación usada por la gestión y mantenimiento del sistema de información tributario utilizado por los bancos y que se registran en el área
Entrega de los archivos definitivos para que el impresor imprima el documento
Emisión definitiva de los resultados de la consulta y su respectivo archivo 
Establecer los controles para identificar los estados de los actos de cuenta corriente de los correspondiente contribuyentes
Formulario diseñado para el control de cambios en el sistema de información tributario
Formulario diseñado de manera específica para ejercer control de pruebas.
Formulario diseñado para controlar y hacer seguimiento de los cambios en la gestión tributaria
Herramienta documental que permite controlar los roles y privilegios de los diferentes usuarios y su uso 
Formulario diseñado para ejecutar la evaluación de las solicitudes de programas de gestión
Diligenciar el formulario 0ara el control de la Gestión y mantenimiento del sistema de información tributario
Relación generalizada de herramientas ofimáticas de la DIB 
Relación generalizada de la totalidad de los roles y privilegios generados y establecidos por la  DIB 
Normas que usan los equipos informáticos para gestionar sus diálogos en los intercambios de información
Formulario diseñado para solicitar información por medio de estadísticas y consultas que faciliten la toma de decisiones.
Documento establecido para generar aprobación de herramienta ofimática 
Acta que relaciona la entrega de información en la Gestión y Mantenimiento del Sistema de Información Tributario
</t>
  </si>
  <si>
    <t>Oficina de Información Tributaria
Responsable del proceso</t>
  </si>
  <si>
    <t>* Jefe de Oficina Grado 03,
* Profesional Especializado 
* Auxiliar Administrativo</t>
  </si>
  <si>
    <t xml:space="preserve">Oficina Asesora de Planeación </t>
  </si>
  <si>
    <t>58-P-01
( Versión 7 )</t>
  </si>
  <si>
    <t>06-P-06
( Versión 4 )</t>
  </si>
  <si>
    <t>01-P-01
( Versión 18 )</t>
  </si>
  <si>
    <t>06-P-02
( Versión 18 )</t>
  </si>
  <si>
    <t>58-P-02
( Versión 8 )</t>
  </si>
  <si>
    <t>Acta de Comité de Dirección</t>
  </si>
  <si>
    <t xml:space="preserve">El detalle de la información referente al activo es la siguiente: 
Documento mediante el cual se hace la invitación a los miembros del Comité para que asistan a las sesiones del mismo.
Formato donde se registran los datos de las personas asistentes a las reuniones del Comité.
Documento resultado de las sesiones del Comité de Dirección donde se registran las decisiones y compromisos del mismo
Registros específicos que permiten recordar la temática tratada
Documentos soportes necesarios para las sesiones del Comité
</t>
  </si>
  <si>
    <t xml:space="preserve">El detalle de la información referente al activo es la siguiente: 
Documento resultado de la medición de la percepción de los clientes o usuarios de un servicio o proceso, respecto de la Calidad y oferta de valor generada por la Secretaría Distrital de Hacienda, tanto desde lo misional, como desde los procesos de apoyo.
Documentos que acompañan y soportan el estudio medición de la percepción de satisfacción del cliente
</t>
  </si>
  <si>
    <t xml:space="preserve">El detalle de la información referente al activo es la siguiente: 
Documento mediante el cual se da contestación de una acción de requerimiento de un Organismo de Control </t>
  </si>
  <si>
    <t xml:space="preserve">El detalle de la información referente al activo es la siguiente: 
Documento mediante el cual se da contestación de una acción de requerimiento de las diferentes entidades
Documentos escritos, cartas, oficios, memorandos, formatos, actos oficiales, actos administrativos, de carácter general o particular, en los que se manifiesta una solicitud, requerimiento, resolución, querer o un parecer y son recibidos y / o producidos en cumplimiento del ejercicio de las funciones asignadas legalmente a la Entidad
</t>
  </si>
  <si>
    <t xml:space="preserve">El detalle de la información referente al activo es la siguiente: 
Documentos escritos, cartas, oficios, memorandos, formatos, actos oficiales, actos administrativos, de carácter general o particular, en los que se manifiesta una solicitud, requerimiento, resolución, querer o un parecer y son recibidos y / o producidos en cumplimiento del ejercicio de las funciones asignadas legalmente a la Entidad
Formato que registra  el Informe de gestión integral  presentados por los Directores y Jefes de Oficina .
Formato que registra  los anexos soporte del Informe de gestión integral  presentados por los Directores y Jefes de Oficina .
Informe trimestral de retroalimentación basado en los en los informes de gestión integral trimestrales presentados por los responsables de las áreas, en las asesorías dadas y las verificaciones de campo realizadas a los diferentes temas que comprenden la gestión.
</t>
  </si>
  <si>
    <t xml:space="preserve">El detalle de la información referente al activo es la siguiente: 
Mecanismo definido en las Normas ISO 9001:2000, NTCGP 1000: 2008 y en el Manual del Sistema de Gestión de Calidad de la Secretaría Distrital de Hacienda, mediante el cual la Alta Dirección realiza revisiones formales del Sistema de Gestión de Calidad, con el fin de asegurar la conveniencia, adecuación y mejora continua del mismo.
Documento resultante de las sesiones del Comité de Dirección donde se consignan las decisiones tomadas, así como los compromisos a la revisión gerencial a los cuales deberán dar cumplimiento durante el periodo establecido por el Comité.
Formato con el cual se hace el seguimiento al cumplimiento de los compromisos de Revisión Gerencial de los responsables de servicios y/o procesos
Documento donde la OAP  consolida y hace seguimiento a los compromisos de la Revisión Gerencial.
</t>
  </si>
  <si>
    <t>El detalle de la información referente al activo es la siguiente: 
Documento que tiene por objeto brindar el panorama de la gestión permitiendo identificar y comprender las causas de los logros alcanzados y de las brechas detectadas; de manera que facilite el planteamiento integral de las acciones necesarias para corregir las desviaciones identificadas.</t>
  </si>
  <si>
    <t xml:space="preserve">El detalle de la información referente al activo es la siguiente: 
Un instrumento utilizado para la recopilación de datos el cual está guiado por un cuestionario estructurado.
Formato donde se registran los datos de las personas asistentes a las reuniones del Comité.
Documento con los resultados y análisis cualitativo, cuantitativo y  las observaciones y sugerencias de los clientes, y las  recomendaciones para el mejoramiento de la percepción de satisfacción del cliente y la mejora sostenida del proceso o servicio.
</t>
  </si>
  <si>
    <t xml:space="preserve">El detalle de la información referente al activo es la siguiente: 
Formato que controla la asignación de códigos teniendo en cuenta el tipo de documentos y la estructura
Documento del Sistema de Gestión de la Calidad, aplicado en la Secretaría Distrital de Hacienda, que tiene por objeto reflejar las situaciones o eventos de transitoriedad en la actualización de la documentación del SGC, el cual se trabaja conjuntamente entre la Oficina Asesora de Planeación y la dependencia solicitante.
Formato donde se registran los documentos con restricción de consulta
Formato que registra las solicitudes de creación, actualización o dada de baja de documentos internos, bien sean por solicitud del área o por sugerencia para la revisión de documentos por parte del asesor asignado
Formato que contienen los datos requeridos por el sistema  para el control de la incorporación o actualización de los documentos del Sistema de Gestión de la Calidad. 
Es un documento que evidencia el estado del Modelo Estándar de Control Interno - MECI en la entidad
</t>
  </si>
  <si>
    <t xml:space="preserve">El detalle de la información referente al activo es la siguiente: 
Es un documento que evidencia el estado del Modelo Estándar de Control Interno - MECI en la entidad
Documentos escritos, cartas, oficios, memorandos, formatos, actos oficiales, actos administrativos, de carácter general o particular, en los que se manifiesta una solicitud, requerimiento, resolución, querer o un parecer y son recibidos y / o producidos en cumplimiento del ejercicio de las funciones asignadas legalmente a la Entidad
Documento  en el cual se define metas, objetivos, y recursos con los cuales ejecutará,  los planes, programas y proyectos del Modelo Estándar de Control Interno - MECI
</t>
  </si>
  <si>
    <t>El detalle de la información referente al activo es la siguiente: 
Formato que registra las acciones correctivas, preventivas, de mejora o de innovación acciones tomadas para eliminar la(s) causa(s) de una no conformidad detectada u otra situación no deseable.</t>
  </si>
  <si>
    <t xml:space="preserve">El detalle de la información referente al activo es la siguiente: 
Formato donde se consignan los resultados de los  talleres con los grupos de despliegue con el propósito de generar sinergias y consensos necesarios entre las áreas. 
Documento de construcción colectiva de un conjunto ordenado y sistémico de grandes líneas de acción que se convierten en objetivos estratégicos, componentes estratégicos, plan estratégico, concretan proyectos y acciones específicas, ajustables en el tiempo y direccionadas con un propósito común.
Es una herramienta de planeación, por medio de la cuál cada componente/ subcomponente/ meta, presenta las actividades que se van a realizar en el período, con el propósito de cumplir lo establecido en el Plan Estratégico.
</t>
  </si>
  <si>
    <t xml:space="preserve">El detalle de la información referente al activo es la siguiente: 
Documento mediante el cual se programa y hace seguimiento del estado dela gestión de los proyectos de Inversión
Formato con la programación de metas, actividades y de aspectos generales del proyecto, es un ejercicio anual que se realiza dentro de los primeros días del año en el sistema de información SEGPLAN de acuerdo con la circular que emita la SDP al respecto. Se debe realizar la programación mensualizada de metas y el avance porcentual de las actividades para cada mes y la programación de la ponderación horizontal y vertical de las mismas.
Formato con la programación de metas, actividades y de aspectos generales del proyecto, es un ejercicio anual que se realiza dentro de los primeros días del año en el sistema de información SEGPLAN de acuerdo con la circular que emita la SDP al respecto. Se debe realizar la programación mensualizada de metas y el avance porcentual de las actividades para cada mes y la programación de la ponderación horizontal y vertical de las mismas.
Formato con la programación del flujo financiero anual y flujo de caja  lo cual permite materializar las metas y actividades y evidenciar el inicio del proceso de giros presupuestales 
Documento que da a conocer de forma cualitativo la e ejecución del proyecto 
Documento que  permita dar a conocer y soportar a la alta dirección el avance del proyecto y las acciones adelantadas de manera más detallada a la incluida en el sistema sobre el cumplimiento de los compromisos del Plan de Desarrollo.
Documento En los casos en que la actualización del proyecto implica una modificación presupuestal (Adición, reducción de recursos) que conllevan a un traslado presupuestal
Documentos con información del estado de la gestión de los proyectos de Inversión emitido por una dependencia o gerente de proyecto y por la Oficina Asesora de Planeación
Informe trimestral de retroalimentación analizando la situación del proyecto en cuanto a coherencia de la ficha EBI-D y la última formulación del proyecto; ejecución de metas y actividades al corte de información; análisis del flujo financiero y de caja, el plan de contratación; análisis del indicador de objetivo del proyecto, y avance del proyecto frente a compromisos del Plan de Desarrollo Distrital vigente. Así mismo, resalta aspectos importantes del proyecto y realiza las recomendaciones del caso para el logro de los objetivos del proyecto
Documento resultado de las sesiones de la Junta de Contratación donde se registran las decisiones y compromisos de la misma
</t>
  </si>
  <si>
    <t xml:space="preserve">El detalle de la información referente al activo es la siguiente: 
Expresión escrita por el grupo auditor externo respecto a los resultados de las verificaciones realizadas durante la ejecución de la auditoría, manifestando sus criterios objetivos, hallazgos, observaciones y recomendaciones.
Documento que da constancia
Documentos escritos, cartas, oficios, memorandos, formatos, actos oficiales, actos administrativos, de carácter general o particular, en los que se manifiesta una solicitud, requerimiento, resolución, querer o un parecer y son recibidos y / o producidos en cumplimiento del ejercicio de las funciones asignadas legalmente a la Entidad
Documentos soportes de los registros de seguimiento y mejora del Sistema de Calidad
</t>
  </si>
  <si>
    <t>Oficina Asesora de Planeación Responsable del Proceso</t>
  </si>
  <si>
    <t>Directivos, Jefes de Oficina y Asesores.</t>
  </si>
  <si>
    <t>Ciudadanos y Funcionarios y Funcionarias de Toda la entidad</t>
  </si>
  <si>
    <t>Area de Control Interno, Directivos, subdirectores, Jefes de Oficinay Asesores.</t>
  </si>
  <si>
    <t>Directivos, subdirectores Jefes de Oficina y Asesores.</t>
  </si>
  <si>
    <t>OAP</t>
  </si>
  <si>
    <t>Directores, Sudirectores, Gestores de Calidad y OAP.</t>
  </si>
  <si>
    <t>Toda la Entidad</t>
  </si>
  <si>
    <t>OAP y Oficina e Control Interno</t>
  </si>
  <si>
    <t>Gerentes de Proyecto y OAP</t>
  </si>
  <si>
    <t>DJ</t>
  </si>
  <si>
    <t>Subdirección de Asuntos Contractuales</t>
  </si>
  <si>
    <t>37-P-01</t>
  </si>
  <si>
    <t>37-P01</t>
  </si>
  <si>
    <t>El detalle de la información referente al activo es la siguiente: 
Es un registro de las actividades y asistentes propios de las reuniones de la Junta de Contratación, la cual trata   temas inherentes a sus funciones. Sirve como evidencia de dicha junta.
Documentos que acompañan las discusiones dentro de la Junta de Contratación.</t>
  </si>
  <si>
    <t>El detalle de la información referente al activo es la siguiente: 
Documento en el que se deja evidencia de los documentos Oficiales.
Documento en que se deja evidencia de la oferta de negocio jurídico presentada por un proponente dentro de un proceso de selección, siempre que reúna los requisitos del artículo 846 del Código de Comercio. 
Documento en el que se deja evidencia de la resolución Declaratoria de Desierta.</t>
  </si>
  <si>
    <t>El detalle de la información referente al activo es la siguiente: 
Documento en el que se deja evidencia de las comunicaciones Oficiales emitidas por la Entidad.
Documento en que se deja evidencia de la oferta de negocio jurídico presentada por un proponente dentro de un  proceso de selección, siempre que reúna los requisitos del artículo 846 del Código de Comercio.</t>
  </si>
  <si>
    <t>Subdirección de Asuntos Contractuales Responsable del proceso</t>
  </si>
  <si>
    <t>*Integrantes de la Junta de Contratación:
Subsecretario de Hacienda, presidente de la junta de Contratación.
Director Gestión Corporativa, integrante.
Director Jurídico, integrante.
Jefe Oficina de Análisis y Control del Riesgo, integrante.
Jefe Oficina Asesora de Planeación, integrante.
*Subdirector de Asuntos Contractuales, Secretaría técnica de la Junta de Contratación.
*Profesional Especializado SAC, proyecta actas de la Junta de contratación
*Técnico Operativo de la SAC, que maneja el archivo de gestión.</t>
  </si>
  <si>
    <t>La informacion de este activo tiene varios usiarios: *Internos áreas que intervienen en el proceso contratual, o que requieren información de la contratación, tienen acceso a todo el expediente contractual. *Externos (ciudadanía) que tienen acceso a la información  que se publica en los portales  de contratación: SECOP y contratación a la vista CAV3.</t>
  </si>
  <si>
    <t>*Funcionarios de la SDH que actúan como supervisores de contratos y convenios.
*Funcionarios que revisan el expediente para liquidación o aprobación de informe final</t>
  </si>
  <si>
    <t>*Cuidadania que desee conocer el desarrollo del proceso.
*Funcionarios de la etapa precontractual y contractual.
*Órganos de control</t>
  </si>
  <si>
    <t>Ciudadanos; Entidades del Ordén Nacional o Distrital; Despacho del Secretario de Hacienda; Direcciones, Subdirecciones, asesores de la SDH.</t>
  </si>
  <si>
    <t>Subdirección de Gestión Judicial</t>
  </si>
  <si>
    <t>36-P01</t>
  </si>
  <si>
    <t>72- P01</t>
  </si>
  <si>
    <t>27-P01</t>
  </si>
  <si>
    <t>Procesos Concursales</t>
  </si>
  <si>
    <t>El detalle de la información referente al activo es la siguiente: 
Es un registro de las actividades y asistentes propios de las reuniones de comité de conciliación, en la cual tratan los temas inherentes a sus funciones de la Subdirección. Sirve como evidencia de esas reuniones.
Documentos que acompañan las discusiones dentro del  comité  de conciliación.</t>
  </si>
  <si>
    <t>El detalle de la información referente al activo es la siguiente: 
Documento en que se informa a la autoridad de la comisión de una falta de o un delito.
Documento o instrumento en el que se fija la extensión y límites de la facultad que una persona da a otra, llamada representante o apoderado, para que obre en nombre y por cuenta de aquella.
Documento de carácter judicial   que deja evidencia  la decisión de archivar el proceso.
Documento que deja evidencia del acuerdo conciliatorio y la relación sucinta de las pretensiones motivo de la conciliación para el cumplimiento de las obligaciones pactadas.
Documento que concretan las partes  como mecanismo  alternativo de solución  para dirimir los conflictos del proceso penal. 
Documento  en el que se fija el cumplimiento de un fallo o sentencia judicial  en los términos de ley.
Es un documento de  forma  personal,   electrónica o por edicto por medio del cual se da a conocer a las partes y excepcionalmente a terceros,  la decisión tomada por el juez en una providencia judicial en los términos de Ley.   
Documentos escritos, cartas, oficios, memorandos, formatos, actos oficiales, actos administrativos, de carácter general o particular, en los que se manifiesta una solicitud, requerimiento, resolución, querer o un parecer y son recibidos y / o producidos en cumplimiento del ejercicio de las funciones asignadas legalmente a la Entidad.</t>
  </si>
  <si>
    <t>El detalle de la información referente al activo es la siguiente: 
Documento de carácter judicial   que define el objeto del juicio  y los hechos materia de acusación. 
Documento que deja evidencia de  las pruebas sumarias recaudadas para la presentación de acreencias  materia del proceso concursal. 
Es el documento que elabora el apoderado con el cual hace la reclamación de las acreencias a favor del Distrito Capital, dentro del correspondiente proceso concursal.
Documento o instrumento en el que se fija la extensión y límites de la facultad que una persona da a otra, llamada representante o apoderado, para que obre en nombre y por cuenta de aquella.
Documento que deja evidencia de  los traslado y proyecto de graduación y calificación de créditos e inventario valorado.
Documento que deja evidencia de  las objeciones  en las distintas etapas que permita el proceso.
Documento que deja evidencia de la conciliación de las objeciones cursadas durante el proceso. 
Documento que deja evidencia del acuerdo conciliatorio y la relación sucinta de las pretensiones motivo de la conciliación para el cumplimiento de las obligaciones pactadas.
Es el documento que elabora el apoderado con el cual hace la reclamación de las acreencias a favor del Distrito Capital, dentro del correspondiente proceso concursal.
Documento que deja evidencia del acuerdo conciliatorio y la relación sucinta de las pretensiones motivo de la conciliación para el cumplimiento de las obligaciones pactadas.
Documento en el que se deja la evidencia de respuesta a los requerimientos jurídicos  realizados a la Subdirección en materia de aceptar bienes de dación en pago y/o adjudicación de bienes.
Documento que deja evidencia del informe de los auxiliares de la justicia  en términos de ley. 
Documentos escritos, cartas, oficios, memorandos, formatos, actos oficiales, actos administrativos, de carácter general o particular, en los que se manifiesta una solicitud, requerimiento, resolución, querer o un parecer y son recibidos y / o producidos en cumplimiento del ejercicio de las funciones asignadas legalmente a la Entidad.
Documento de carácter judicial   que declara terminado  el objeto del juicio  y los hechos materia de acusación.</t>
  </si>
  <si>
    <t>El detalle de la información referente al activo es la siguiente: 
Documento que proviene del actor o demandante que inicia el proceso y cuya finalidad es relatar los hechos que ocurrieron, determinar todas las  pretensiones y el derecho que las fundamenta y solicitar ante la justicia lo que legalmente considera que le corresponde. 
Documento que deja evidencia de la contestación de la Demanda.
Documento  en el que se fija la extensión y límites de la facultad que una persona da a otra, llamada representante o apoderado, para que obre en nombre y por cuenta de aquella. 
Documento que deja evidencia de la providencia de menor trascendencia que las sentencias dadas en alguna causa.
Documento mediante el cual se da a conocer a las partes y excepcionalmente a terceros la decisión tomada por el juez en una providencia judicial. Además la notificación señala el comienzo o iniciación de los términos durante los cuales las partes pueden ejercer el derecho de contradicción.
Documento que se levanta en una audiencia de pacto en la que podrá establecerse un pacto de cumplimiento a iniciativa del juez en el que se determine la forma de protección de los derechos e intereses colectivos y el restablecimiento de las cosas a su estado anterior, de ser posible.
Documento que deja evidencia de los alegatos de Conclusión.
Pronunciamiento judicial emitido por el funcionario judicial en  primera instancia, que decide sobre las pretensiones de las partes, declarando como fundada o infundada la demanda propuesta en juicio y como inexistente o existente el derecho invocado y dispone los eventuales efectos consiguientes. 
Documento que deja evidencia de la acción que se otorga al  litigante cuando se crea perjudicado por una resolución judicial, para acudir ante el juez o tribunal superior, para que estudie la cuestión decidida en la providencia de primer grado y la  revoque, reforme o adicione. 
Documento que deja evidencia de las providencias del juez pueden ser autos y sentencias. 
Pronunciamiento judicial emitido por el funcionario judicial en  primera instancia, que decide sobre las pretensiones de las partes, declarando como fundada o infundada la demanda propuesta en juicio y como inexistente o existente el derecho invocado y dispone los eventuales efectos consiguientes. 
Acto administrativo en la que el competente en dar cumplimiento al fallo legaliza el cumplimiento del mismo.
Documento que deja evidencia los requerimientos de los Despachos Judiciales y entes de control.
Documento que deja evidencia de las respuestas a los requerimientos.
Es una comunicación por medio del cual el apoderado informa a la autoridad competente sobre el cumplimiento del fallo.</t>
  </si>
  <si>
    <t>El detalle de la información referente al activo es la siguiente: 
Documento que proviene del actor o demandante que inicia el proceso y cuya finalidad es relatar los hechos que ocurrieron, determinar todas las  pretensiones y el derecho que las fundamenta y solicitar ante la justicia lo que legalmente considera que le corresponde. 
Documento que deja evidencia de la contestación de la Demanda.
Documento  en el que se fija la extensión y límites de la facultad que una persona da a otra, llamada representante o apoderado, para que obre en nombre y por cuenta de aquella. 
Documento que deja evidencia de la providencia de menor trascendencia que las sentencias dadas en alguna causa.
Documento que deja evidencia  a las partes y excepcionalmente a terceros, la decisión tomada  por el juez en una providencia judicial. Señala el comienzo o iniciación de los términos de ley durante los cuales las partes pueden ejercer el derecho de contradicción. 
"Documento que se levanta en una audiencia de pacto en la que podrá establecerse un pacto de cumplimiento a iniciativa del juez en el que se determine la forma de protección de los derechos e intereses colectivos y el restablecimiento de las cosas a su estado anterior, de ser posible.
Documento que deja evidencia de los alegatos de Conclusión.
Pronunciamiento judicial  emitido por el funcionario judicial en primera instancia, que decide sobre las pretensiones de las partes, declarando como fundada o infundada la demanda propuesta en juicio y como inexistente o existente el derecho invocado y dispone los eventuales efectos consiguientes. 
Documento que deja evidencia de la acción que se otorga al  litigante cuando se crea perjudicado por una resolución judicial, para acudir ante el juez o tribunal superior, para que estudie la cuestión decidida en la providencia de primer grado y la  revoque, reforme o adicione. 
Documento que deja evidencia de las providencias del juez pueden ser autos  y sentencias. 
Pronunciamiento judicial  emitido por el funcionario judicial en primera instancia, que decide sobre las pretensiones de las partes, declarando como fundada o infundada la demanda propuesta en juicio y como inexistente o existente el derecho invocado y dispone los eventuales efectos consiguientes. 
Acto administrativo en la que el competente en dar cumplimiento al fallo legaliza el cumplimiento del mismo.
Documento que deja evidencia  frente a requerimientos de los Despachos Judiciales y entes de control.
Documento que deja evidencia  las respuestas a los requerimientos.</t>
  </si>
  <si>
    <t>Subdirección de Gestión Judicial Responsable del Proceso</t>
  </si>
  <si>
    <t>Autoridades Administrativas y Judiciales; Entes de Control; Despacho del Secretario; Direcciones; Apoderados; Convocantes.</t>
  </si>
  <si>
    <t>Autoridades Administrativas y Judiciales; Entes de Control; Despacho del Secretario; Direcciones; Apoderados; Parte demandante o Demandada.</t>
  </si>
  <si>
    <t>Sector Central, localidades del Distrito; Despacho del Secretario, Dirección de Impuestos de Bogotá; Tesorería; Superintendencias;Despachos Judiciales; Centros de Conciliación y Notarías.</t>
  </si>
  <si>
    <t xml:space="preserve">Ciudadanos; Demandante; Despachos Judiciales; Entes de Control; Entidades del sector Central del Distrito; Despacho del Secretario de Hacienda; Direcciones. </t>
  </si>
  <si>
    <t>Despachos Judiciales; Accionantes; Autoridades Administrativas.</t>
  </si>
  <si>
    <t>Subdirección Jurídica de Hacienda</t>
  </si>
  <si>
    <t>35P-01</t>
  </si>
  <si>
    <t xml:space="preserve">El detalle de la información referente al activo es la siguiente: 
Documento  con contenido jurídico de carácter  individual o colectivo en el que se deja  evidencia de la demanda del conocimiento de una actuación en concreto. </t>
  </si>
  <si>
    <t>El detalle de la información referente al activo es la siguiente: 
Documentos escritos, cartas, oficios, memorandos, formatos, actos oficiales, actos administrativos, de carácter general o particular, en los que se manifiesta una solicitud, requerimiento, resolución, querer o un parecer y son recibidos y / o producidos en cumplimiento del ejercicio de las funciones asignadas legalmente a la Entidad
Documento en el que se deja la evidencia de respuesta a los requerimientos jurídicos realizados a la Subdirección.
Documentos   que soportan y evidencian   respuesta a los requerimientos jurídicos realizados a la Subdirección.</t>
  </si>
  <si>
    <t xml:space="preserve">Subdirección Jurídica de Hacienda Responsable del Proceso </t>
  </si>
  <si>
    <t>Ciudadanos; Autoridades Administrativas; Despacho del Secretario de Hacienda; Direcciones, Subdirecciones.</t>
  </si>
  <si>
    <t>Dirección Jurídica</t>
  </si>
  <si>
    <t>Despacho del Director Jurídico</t>
  </si>
  <si>
    <t>58-P.01</t>
  </si>
  <si>
    <t>Informes a otras entidades</t>
  </si>
  <si>
    <t>El detalle de la información referente al activo es la siguiente: 
Solicitud formal  en cumplimiento de las actividades inherentes a la función.
Documento que consolida  el requerimiento de información para otras entidades.
Oficio que responde a una solicitud específica.
Documentos que soportan y evidencian la información requerida.</t>
  </si>
  <si>
    <t xml:space="preserve">El detalle de la información referente al activo es la siguiente: 
Documento que contiene los objetivos, las metas y  las actividades a ejecutar durante un periodo determinado con el fin de dar cumplimiento a las políticas y planes generales de la dirección jurídica. </t>
  </si>
  <si>
    <t>Despacho del Director Jurídico Responsable del Proceso</t>
  </si>
  <si>
    <t>Entes de Control; Despacho del Secretario de Hacienda; Direcciones, Subdirecciones, asesores de la SDH.</t>
  </si>
  <si>
    <t>Entidades Nacionales y del Distrito; Despacho del Secretario de Hacienda; Direcciones, Subdirecciones, asesores de la SDH.</t>
  </si>
  <si>
    <t xml:space="preserve">Informes de gestión </t>
  </si>
  <si>
    <t>58-P01</t>
  </si>
  <si>
    <t>58-P02</t>
  </si>
  <si>
    <t>03-P01</t>
  </si>
  <si>
    <t xml:space="preserve">El detalle de la información referente al activo es la siguiente:
Permite proponer y analizar los eventos circunstanciales en la operatividad  de los impuestos </t>
  </si>
  <si>
    <t xml:space="preserve">El detalle de la información referente al activo es la siguiente:
Solicitud formal  en cumplimiento de las actividades inherentes a la función.
Documento que consolida  el requerimiento de información para otras entidades
Evidencia de la solicitud o requerimiento de la información 
Documentos que soportan y evidencias la información requerida
</t>
  </si>
  <si>
    <t xml:space="preserve">El detalle de la información referente al activo es la siguiente: 
Solicitud formal  en cumplimiento de las actividades inherentes a la función
Documento que compila información requerida por los entes externos de control y vigilancia o quien lo requiera.
Evidencia de la solicitud o requerimiento de la información
Documentos que soportan y evidencias la información requerida
</t>
  </si>
  <si>
    <t xml:space="preserve">El detalle de la información referente al activo es la siguiente:
Los planes de acción son instrumentos de la dirección con el fin de definir la programación y control de la ejecución anual de los proyectos y actividades que deben llevar a cabo las dependencias para dar cumplimiento a las estrategias y proyectos establecidos en el Plan Estratégico.
Es el documento que registra las acciones adelantadas en cumplimiento del plan de acción
</t>
  </si>
  <si>
    <t xml:space="preserve">El detalle de la información referente al activo es la siguiente:
Conjunto de acciones tomadas para eliminar la(s) causa(s) de una no conformidad detectada u otra situación no deseable. Conjunto de acciones tomadas para eliminar la(s) causa(s) de una no 
conformidad potencial u otra situación potencial no deseable. Acción permanente realizada, con el fin de aumentar la capacidad para 
cumplir los requisitos y optimizar el desempeño.
Es el documento que registra las acciones adelantadas en cumplimiento del plan de mejoramiento.
Los planes de mejoramiento consolidan las acciones de mejoramiento derivadas de la autoevaluación, de las recomendaciones generadas por la evaluación independiente y de los hallazgos del control fiscal, como base para la definición de un programa de mejoramiento de la función administrativa de la entidad a partir de los objetivos definidos
</t>
  </si>
  <si>
    <t xml:space="preserve">El detalle de la información referente al activo es la siguiente:
Es el documento mediante el cual un ciudadano presenta una PQR ante una entidad del distrito, que puede ingresar por distintos canales de comunicación (virtual, telefónico, fax, buzón o correo urbano.
Comunicación oficial mediante la cual se da respuesta a la PQRS al ciudadano que la interpuso
</t>
  </si>
  <si>
    <t>El detalle de la información referente al activo es la siguiente:
Acto administrativo a través del cual se expresa la “voluntad” de la administración , su carácter resolutivo indica que “resuelven” una situación bien sea de carácter general o específico</t>
  </si>
  <si>
    <t>Despacho del Director de la DIB
Responsable del Proceso</t>
  </si>
  <si>
    <t>Director, Asesor, Subdirectores,  Jefes de Oficina</t>
  </si>
  <si>
    <t>Director, Asesor, Subdirectores,  Jefes de Oficina, demas funcionarios</t>
  </si>
  <si>
    <t>69-P-02</t>
  </si>
  <si>
    <t xml:space="preserve">N.A </t>
  </si>
  <si>
    <t>69-P-01-69-P-03-05-P-01</t>
  </si>
  <si>
    <t xml:space="preserve">
</t>
  </si>
  <si>
    <t xml:space="preserve">
El detalle de la información referente al activo es la siguiente:
Solicitud formal  en cumplimiento de las actividades inherentes a la función.
Documento que consolida  el requerimiento de información para otras entidades.
Evidencia de la solicitud o requerimiento de la información 
Documentos que soportan y evidencias la información requerida
</t>
  </si>
  <si>
    <t xml:space="preserve">
El detalle de la información referente al activo es la siguiente:
Solicitud formal  en cumplimiento de las actividades inherentes a la función 
Documento que compila información requerida por los entes externos de control y vigilancia o quien lo requiera.
Evidencia de la solicitud o requerimiento de la información 
Documentos que acompañan los documentos soporte de la información suministrada
</t>
  </si>
  <si>
    <t xml:space="preserve">
El detalle de la información referente al activo es la siguiente:
Una vez recibida la ficha técnica de los programas a fiscalizar por parte de la Subdirección de Impuestos a la Producción y al Consumo, el jefe de la Oficina de Fiscalización, realiza el reparto mediante el formato 69-F.80, indicando NIT, programa, periodo a fiscalizar e información complementaria, si la hay.
Registro de expedientes determinados para reparto  en consecuencia de las diferentes actuaciones
</t>
  </si>
  <si>
    <t xml:space="preserve">
El detalle de la información referente al activo es la siguiente:
Documento de planeación en el que se incluyen las metas u objetivos y las actividades a realizar para el cumplimiento de los objetivos propuestos
Resultado de la planeación en el que se ha desarrollado el plan operativo de cada área en cumplimiento de las funciones
</t>
  </si>
  <si>
    <t xml:space="preserve">
El detalle de la información referente al activo es la siguiente:
Conjunto de acciones tomadas para eliminar la(s) causa(s) de una no conformidad detectada u otra situación no deseable. Conjunto de acciones tomadas para eliminar la(s) causa(s) de una no conformidad potencial u otra situación potencial no deseable. Acción permanente realizada, con el fin de aumentar la capacidad para cumplir los requisitos y optimizar el desempeño. 
Relato descriptivo de las realizaciones o actos que se han hecho para cumplir los objetivos propuestos
Documento de planeación en el que se incluyen las metas u objetivos y las actividades a realizar para el cumplimiento de los objetivos propuestos
</t>
  </si>
  <si>
    <t xml:space="preserve">
El detalle de la información referente al activo es la siguiente:
Acto administrativo mediante el cual se otorga la autorización y mediante la cual se determina Informar que en la ejecución de la función de expedición y legalización de tornaguías que amparan el movimiento de productos gravados con el impuesto al consumo, el subdirector  de impuestos a la Producción y al Consumo de la Dirección Distrital de Impuestos de Bogotá, podrá utilizar la firma mecánica y/o manual-</t>
  </si>
  <si>
    <t xml:space="preserve">
El detalle de la información referente al activo es la siguiente:
Formato mediante el cual se registra la solicitud de información  requerida para el proceso 
Relación completa y detallada del proceso de aprobación y adjudicación de remate con sus decisiones y requerimientos
Cuando se identifique alguna de las causales de archivo, contempladas en el formato Códigos y causales de archivo y revocatoria de Determinación Propiedad 69-F.16, se procede a elaborar acta de archivo. La gestión realizada se debe actualizar en la base de gestión del funcionario
Documento soporte para registrar efectos y actuaciones establecidas del cierre de establecimiento
Relación del proceso mediante el cual se decidió el levantamiento o anulación de sellos en un proceso tributario
Documento que da cuenta de la presentación de un responsable dentro de un proceso tributario.
Una vez recibida la ficha técnica de los programas a fiscalizar por parte de la Subdirección de Impuestos a la Producción y al Consumo, el jefe de la Oficina de Fiscalización, realiza el reparto mediante el formato 69-F.80, indicando NIT, programa, periodo a fiscalizar e información complementaria, si la hay.
Documento mediante el cual se verifican las pruebas correspondientes que se allegan a los procesos 
Documento contenedor de los datos que verifican el estado de los diferentes libros contables  en consecuencia  los diferentes pagos realizados por un contribuyente dentro de un proceso tributario.
Documento contenedor de los datos que verifican el pago realizado por un contribuyente dentro de un proceso tributario.
Documento que contiene los datos de la visita a un contribuyente tributario
Documento que contiene los datos de la visita a un contribuyente tributario dentro del proceso de fiscalización 
Relación de las actividades desarrolladas en el proceso de secuestro de bienes a un responsable tributario dentro del proceso de cobro.
Documento que relaciona los inventarios generados en gasto combustible
Acto administrativo mediante el cual la Oficina de Liquidación ordena aportar nuevas pruebas al expediente, incluye nuevos hechos de discusión y/o modifica la liquidación propuesta en el Requerimiento Especial
Dar a conocer las acreencias de una cuenta corriente
Decisión administrativa que estudia las excepciones presentadas por un contribuyente dentro de un proceso tributario
Acto administrativo mediante el cual la Administración corrige o aclara los errores aritméticos o de transcripción cometidos en las providencias, liquidaciones oficiales y demás actos administrativos, siempre y cuando no se haya ejercitado la acción contencioso administrativa.
Acto administrativo mediante el cual la Administración procede a ordenar y efectuar la acumulación de dos o más expedientes
Acto mediante el cual se genera Auto admisorio del recurso de reposición en la actuación procesal 
Actuación mediante la cual se ordena la ampliación al Requerimiento Especial y se decretan nuevas pruebas
Documento perteneciente al proceso tributario que autoriza la diligencia del remate de bienes secuestrados
Documento en el que se comisiona a un funcionario a realizar cierta actuación dentro de un proceso tributario
Documento del proceso tributario que da comisión a un funcionario para levantar sellos
El sustanciador estudia el expediente y determina la normativa sustancial y procedimental aplicable al caso, remitiéndose a los conceptos, jurisprudencia, orientaciones e instrucciones que sobre el particular se impartan.
Documento del proceso tributario que reconoce la validez de un recurso presentado dentro del proceso tributario.
"La resolución es enumerada y radicada en el Sistema CORDIS a fin de desarrollar la notificación en
concordancia con el procedimiento 26-P-01"
Documento que ordena el cruce de información para verificar su autenticidad.
Oficio del proceso tributario que ordena la práctica de pruebas 
Oficio tributario para separar dos o más procesos y llevarlos individualmente
Cuando la solicitud de devolución no reúna los requisitos señalados anteriormente (artículo 9 del Decreto 499 de 1994) y/o cuando se establezca alguna de las siguientes causales, se dará cumplimiento a lo dispuesto en el artículo 150 del Decreto Distrital 807 de 1993; para lo cual, el sustanciador proyectará Auto de inadmisión de una solicitud de devolución y/o compensación formato 23-F.03, dándole prioridad para el traslado a revisión, firma y notificación
Oficio que ordena la inspección o revisión contable para comparar información dentro del proceso tributario.
Oficio mediante el cual se ordena una inspección tributaria
oficio para ordenar el pago de la acreencia y las costas presentadas en el proceso tributario.
Oficio que ordena la presentación de pruebas dentro del proceso tributario
Acto administrativo mediante el cual la Administración niega una solicitud de corrección por menor valor, por no proceder. Igualmente, puede emitirse este tipo de acto cuando se interpone recurso extemporáneamente contra un auto declarativo.
Acto administrativo mediante el cual la Administración niega una solicitud de corrección por menor valor, por no proceder. Igualmente, puede emitirse este tipo de acto cuando se interpone recurso extemporáneamente contra un auto declarativo.
Oficio ordenando la nueva foliación del cuaderno del proceso tributario
Oficio que ordena que las pruebas existentes dentro de un proceso puedan también ser usadas en otro, siempre y cuando sea contra el mismo contribuyente
Se procede a realizar autos de verificación o cruce con el fin de comunicar a las personas naturales o jurídicas la designación del funcionario comisionado para verificar el cumplimiento de las obligaciones tributarias.
Oficio mediante el cual se ordena la declaratoria de desierto de un remate
Acto administrativo mediante el cual se deja sin efectos legales una declaración privada cuando la misma no cumple los requisitos formales contenidos en los artículos 580 y 650 -1 del Estatuto Tributario Nacional y demás eventos contemplados en la ley. Este Auto debe ser proferido antes que la declaración adquiera firmeza.
Oficio que decreta el avalúo de los bienes de un contribuyente y nombra el auxiliar de la justicia encargado de hacerlo.
Solicitud formal  en cumplimiento de las actividades inherentes a la función 
Oficio que ordena hora, lugar u fecha del remate de los bienes dentro de un proceso tributario
Acto administrativo mediante el cual la administración inadmite una solicitud de corrección por menor valor.
Oficio que no admite las demandas del contribuyente en la responsabilidad sabida en cuentas corrientes
Oficio que no admite las demandas del contribuyente por recurso de extemporaneidad
Oficio que no admite las demandas del contribuyente en responsabilidad de presentación personal 
Oficio mediante el que se ordena la inclusión de providencias judiciales 
Oficio mediante el que se ordena la inclusión o exclusión de pruebas
Oficio que ordena la corrección de errores en el proceso tributario
Oficio que ordena la devolución de títulos o depósitos judiciales
Oficio que ordena no tener en cuenta información contenida en un acto administrativo
Oficio que ordena que un registro de deuda tributaria sea inactivado
Oficio que ordena el cambio o modificación de un acto administrativo
Oficio que ordena el secuestro de un bien y se nombra al auxiliar de la justicia que lo tendrá en custodia
Oficio dentro del proceso administrativo con el cual se cambia a un auxiliar de la justicia en calidad de secuestre
Oficio que ordena la no admisión de una prueba o solicitud dentro del proceso tributario
Oficio que ordena la presentación de pruebas dentro del proceso tributario
Oficio que no admite el recurso de reposición interpuesto por un contribuyente.
Oficio que ordena que se de a conocer el avalúo presentado en los bienes del contribuyente
Oficio que ordena y solicita que una autoridad administrativa o judicial ponga a disposición de la administración de impuestos distritales los remanentes propiedad de un contribuyente
Oficio que ordena que un remate ya no se realice
Oficio que incluye dentro de los bienes del contribuyente los remanentes puestos a disposición por una autoridad administrativa o judicial
Poner un aviso en la prensa hablada o escrita que de cuenta del proceso tributario
Información de catastro que incluyen las propiedades de finca raíz de los contribuyentes
Formulario que permite la calificación del contribuyente
Certificado expedido por autoridad competente que demuestra el fallecimiento de un contribuyente
Documento expedido por cámara de comercio en el que se demuestra la existencia y representación legal de un ente económico
Documento expedido por la oficina de registro de instrumentos públicos que demuestra la propiedad de un bien inmueble
Documento del proceso tributario que pide al contribuyente su presencia en el despacho 
Documento en el que un heredero de un contribuyente en mora se hace solidario con la deuda y su pago
Documento en el que un tercero se hace corresponsable y garante del pago de la deuda tributaria
Formulario diseñado para el control de cambios en el sistema de información tributario
Formulario diseñado de manera específica para ejercer control de pruebas.
Copias físicas de las declaraciones tributarias
Documento mediante el cual un contribuyente se declara insolvente para el pago de sus obligaciones tributarias
Derecho que la Constitución nacional en su artículo 23 ha concedido a los ciudadanos para que estos puedan presentar peticiones a las autoridades, para que se les suministre información sobre situaciones de interés general y/o particular.
Documento publico mediante el cual se notifican los actos de ejecución de procesos
Acto administrativo mediante el cual la administración invita al contribuyente, responsable o agente retenedor para que corrija su (s) declaración (es) tributaria (s) en un plazo de un mes.
Acto administrativo mediante el cual la administración invita al contribuyente para corregir y actualizar sus compromisos prediales 
Acto administrativo mediante el cual la administración invita al contribuyente para corregir y actualizar sus compromisos con los impuestos de vehículos 
Acto administrativo mediante el cual la administración invita al contribuyente a presentar su (s) declaración (es) tributaria (s), en un plazo de un mes
Acto administrativo mediante el cual la administración invita al contribuyente para corregir y actualizar sus compromisos prediales 
Acto administrativo mediante el cual la administración invita al contribuyente para corregir y actualizar sus compromisos prediales 
Acto administrativo mediante el cual la administración invita  de manera masiva  a los contribuyentes para corregir y actualizar sus compromisos prediales 
Acto administrativo mediante el cual la administración invita a los contribuyentes para corregir y actualizar sus compromisos impuestos vehiculares de dirección masiva
Acto administrativo mediante el cual la administración invita masivamente a los contribuyentes  para corregir y actualizar sus compromisos de impuestos vehiculares
Acto administrativo mediante el cual la administración invita al contribuyente para  corregir y actualizar sus compromisos declarativos con vehículos
Copias de escrituras de los contribuyentes
Documento que muestra el estado de cuenta de un contribuyente
Estudio que permite conocer si las garantías presentadas son suficientes para el respaldo de la deuda de un contribuyente
Formato que permite la calificación de un contribuyente
Estudio de las garantías en el formato de estudio de garantías
El funcionario encargado de recepcionar el trámite, recibe de los Supercades los expedientes conformados, con los soportes enunciados en el protocolo de solicitud de  devoluciones y/o Compensaciones,
Documento mediante el cual se determinan los pasos para solicitud de recursos 
Hoja que muestra el proceso tributario, sus tiempos y pasos
Registro  de acciones ejecutadas con efectos de verificación de ingresos diarios 
Documento mediante el cual se registra la información de autos declarativos cuando no proceden  
Relato de informe de una invalidación tributaria
Relato de informe de una invalidación tributaria
Relato de informe de una invalidación tributaria
Corregir la declaración errada del declarante
Resolución mediante la cual la administración determina los valores de impuesto a cargo del contribuyente omiso
Resolución mediante la cual la administración determina los valores de impuesto a cargo del contribuyente omiso
Resolución mediante la cual la administración determina los valores de impuesto a cargo del contribuyente por concepto de vehículos 
Resolución mediante la cual la administración determina los valores de impuesto a cargo del contribuyente por la debida corrección 
Resolución mediante la cual la administración corrige una declaración presentada por el contribuyente en la cual cometió un error aritmético, aplicándole la correspondiente sanción
Resolución mediante la cual la administración corrige una declaración presentada por el contribuyente en la cual cometió un error aritmético, asignado a predial aplicándole la correspondiente sanción
Resolución mediante la cual la administración corrige una declaración presentada por el contribuyente en la cual cometió un error aritmético, aplicándole la correspondiente sanción de impuesto vehicular
Resolución mediante la cual la administración aprueba al contribuyente la solicitud por menor valor de la declaración privada.
Resolución mediante la cual la administración aprueba al contribuyente la solicitud por menor valor de la declaración privada impuesto vehículos 
Resolución mediante la cual la administración corrige la declaración a un contribuyente, determinando el mayor valor a pagar y las correspondientes sanciones.
Resolución mediante la cual la administración corrige la declaración a un contribuyente, determinando el mayor valor a pagar y las correspondientes sanciones al valor predial 
Resolución mediante la cual la administración corrige la declaración a un contribuyente, determinando el mayor valor a pagar y las correspondientes sanciones de impuestos de vehículos
Acto administrativo mediante el cual la administración determina, de forma provisional, el valor del impuesto del contribuyente omiso por unos periodos específicos.
Revisión de verificación de archivos físicos contra las actuaciones generadas en los aplicativos. Preventivo. Monitoreo de los trámites
Revisión contra lista de verificación de los requisitos y estado para facilidades de pago
Acto administrativo mediante el cual se libra orden de pago al contribuyente (deudor), con el fin de que cumpla la obligación contenida en el título ejecutivo 
Copia del Numero de Identificación Tributaria
Comunicación escrita que informa la aceptación de una sanción reducida
Comunicación escrita que informa de la caducidad de la acción de fiscalización tributaria
Las solicitudes derivadas de procesos internos de cobro, fiscalización, recursos tributarios, entre otros, son presentadas por el funcionario encargado del mismo, mediante el diligenciamiento del formato 39-F.17 Solicitud de saneamiento de documentos tributarios, anexando los documentos que soportan la corrección
Oficio en que se informa el estado de cuenta a los sucesores dentro del trámite de sucesión
El (los) funcionario(s) asignado (s) por el (la) jefe de la Oficina de Fiscalización elaboran los oficios persuasivos por lotes para ser distribuidos por mensajería expresa a los contribuyentes, tomando la información de la base inicial de gestión. Se realizará un segundo envío con la base depurada, según indicaciones del Jefe de Oficina
Planilla de control de correspondencia
Listado con los precios de los combustibles
Recopilar las pruebas necesarias para la verificación de la correcta presentación de las declaraciones, a través de requerimientos de información, visitas, inspecciones tributarias o contables, cruces con terceros, respuestas del contribuyente, entre otros.
Documentos escritos o no que dan fe del Registro de Información Tributaria
Es el medio ordinario de impugnación de las liquidaciones oficiales, las resoluciones que aplican sanciones (excepto resoluciones sanción de suspensión de firmar declaraciones y certificación de pruebas por contadores, de clausura de establecimiento, de declaratoria de insolvencia y resolución sanción a entidades recaudadoras), resoluciones que resuelven solicitudes de devolución y/o compensación, resoluciones que resuelven solicitudes de reducción sanción y demás actos administrativos de carácter definitivo (excepto resolución que decide las excepciones formuladas contra el mandamiento de pago), que le permite al ciudadano defenderse de la administración tributaria distrital, a fin de que el acto se modifique, revoque o corrija.
Recurso que se interpone ante el mismo funcionario que tomó la decisión, o ante el inmediato superior.
listado de pagos realizados
Documento mediante el cual se listan los documentos que se registran para el ingreso de pruebas al proceso 
Solicitud que se dirige a una persona jurídica para que entregue información expresa, con las características técnicas y en el tiempo especificado por la administración tributaria.
Acto administrativo mediante el cual se propone la modificación de la declaración privada, con explicación de las razones en que se sustenta la cuantificación de los impuestos y retenciones que se pretendan adicionar, así como las liquidaciones de las sanciones que sean del caso.
Acto administrativo mediante el cual se propone la modificación de la declaración privada, con explicación de las razones en que se sustenta la cuantificación de los impuestos y retenciones que se pretendan adicionar, así como las liquidaciones de las sanciones que sean del caso. del caso especial ICA 
Exigencia especial a un grupo de contribuyentes para subsanar una deficiencia tributaria del impuesto predial
Exigencia especial a un contribuyente para subsanar una deficiencia tributaria
Exigencia de carácter especial a un deudor de impuesto de vehículos
Resolución o acto administrativo mediante el cual se aclaran decisiones dentro del proceso tributario
Acto administrativo mediante el cual se resuelve la actuación de acumulación de Procesos 
Resolución expedida por catastro comunicando decisión administrativa
Acto administrativo mediante la que se declara incumplida una facilidad de pago y se ordena hacer efectiva la garantía prestada mediante el auto declarativo 
Acto administrativo mediante la que se declara incumplida una facilidad de pago y se ordena hacer efectiva la garantía prestada
Acto administrativo con el que se depura deuda que cuesta menos que los costos para hacerla efectiva
A partir del resultado del análisis, el funcionario elaborará y emitirá los actos administrativos según corresponda, a través del módulo de devoluciones y/o compensaciones ubicado en aplicaciones/tributarias módulo “Gestión Tributaria - SIT II”. Devolver: Cuando se establece que existe un saldo a favor del contribuyente, susceptible de devolución.
Acto administrativo mediante el cual se ordena un embargo para exigir el pago de una deuda tributaria
Acto administrativo que decide sobre las excepciones presentadas por el contribuyente
Acto administrativo que decide sobre las excepciones presentadas por el contribuyente en consecuencia de fallo de recurso de reposición 
Acto administrativo del proceso tributario mediante el cual se levantan las medidas cautelares contra un contribuyente
Acto administrativo mediante el cual se declara nulo un mandamiento de pago
A partir del resultado del análisis, el funcionario elaborará y emitirá los actos administrativos según corresponda, a través del módulo de devoluciones y/o compensaciones ubicado en aplicaciones/tributarias módulo “Gestión Tributaria - SIT II”. Rechazar: Cuando se produzca alguna de las causales establecidas en el artículo 150 del decreto Distrital 807 de 1993
Resolución que resuelve el recurso de reposición 
Acto administrativo dentro del proceso tributario que ordena la reducción del embargo decretado previamente
Acto administrativo mediante el cual se ordena la reducción sanción a los entes afectados durante su proceso 
Acto administrativo que ordena el perdón o remisión de deudas tributarias
Acto administrativo que ordena la terminación del proceso tributario
Acto administrativo que ordena la concesión de una facilidad de pago
Acto administrativo mediante el que se ordena no atender un requerimiento de información
Acto administrativo que ordena la no inscripción en el RIT
Reunión de embargos contra un mismo deudor tributario
Acto administrativo que ordena la corrección de errores presentados
Acto administrativo que ordena que alguna información no aparezca en otro acto administrativo
Acto administrativo ordenando la modificación de otro acto administrativo
Acto administrativo que ordena la aplicación de un acto administrativo
Acto administrativo que reconoce la no presentación de la declaración de delineación
Acto administrativo que reconoce la falta del código de la actividad en una declaración tributaria
Acto administrativo ordenando un recurso dentro del proceso tributario
Acto administrativo que declara a un contribuyente como renuente al pago de la deuda y ordena el embargo de los bienes.
Acto administrativo que reconoce que otro expedido con anterioridad ya no tiene fuerza de cobro y ha perdido su ejecutoria
Acto administrativo que niega la admisión de excepciones dentro del proceso tributario.
A partir del resultado del análisis, el funcionario elaborará y emitirá los actos administrativos según corresponda, a través del módulo de devoluciones y/o compensaciones ubicado en aplicaciones/tributarias módulo “Gestión Tributaria - SIT II”. Rechazar: Cuando se produzca alguna de las causales establecidas en el artículo 150 del decreto Distrital 807 de 1993
Acto administrativo que ordena el embargo y secuestro preventivo de los bienes de un deudor tributario.
Acto administrativo que ordena el embargo de los bienes propiedad de un contribuyente moroso en el pago tributario
Acto administrativo que ordena los pasos subsiguientes dentro del proceso tributario de cobro
Acto administrativo que responde a un recurso de reposición interpuesto por un contribuyente 
Acto administrativo que decide sobre las excepciones presentadas por el contribuyente
Acto administrativo  mediante el cual se revoca el auto declarativo 
Acto administrativo que revoca o deja sin efectos una facilidad de pago concedida con anterioridad.
Acto administrativo que ordena la reducción de una sanción impuesta contra un contribuyente
Acto administrativo que impone el cierre de un establecimiento de comercio
Resolución que declara la improcedencia en un proceso tributario
Acto administrativo mediante el cual se dejan registradas todas las actuaciones de irregularidades en la contabilidad 
Resolución mediante la cual la administración le impone a un contribuyente una sanción por no presentar la correspondiente (s) declaración (es).
Acto administrativo que ordena el aforo sanción a la publicidad exterior de un contribuyente
Acto administrativo que ordena la directriz de los medios magnéticos y su disposición 
Oficio mediante el cual se da respuesta a los requerimientos 
Oficio mediante el cual se establece aclaración y respuesta a saneamiento 
Es el acto mediante el cual son revocadas las resoluciones o los actos administrativos. Debe ser proferida por los mismos funcionarios que lo expidieron, o por su inmediato superior, de oficio o a solicitud de parte,
Dar una respuesta a consulta de Cobro Producción a información de acreencias con Proceso tributario
Dar una respuesta a cobro propiedad a información de acreencias con proceso tributario
Informes de acreencias con proceso tributario de procesos tributarios de impuestos propiedad y/o producción
Respuestas a cuentas corrientes sobre certificados de acreencia
Respuesta de un contribuyente frente al emplazamiento de la administración
Dar una respuesta a peticionario como efecto de recurso de reconsideración o revocatoria directa
Dar respuesta a unidad de fiscalización sobre acreencias con actos de procesos tributarios
Dar una respuesta a unidad de fiscalización sobre información de acreencias sin  actos en proceso tributario
Dar respuesta a la unidad de fiscalización de impuestos a la propiedad sobre acreencias con actos en proceso tributario.
Dar respuesta a unidad de fiscalización sobre acreencias sin actos de procesos tributarios
Dar respuesta a unidad de liquidación sobre acreencias con actos en procesos tributarios.
Dar respuesta a la unidad de liquidación sobre informes de impuestos a la producción de acreencias sin actos en procesos tributario
Dar respuesta a la unidad de liquidación de impuestos a la propiedad sobre acreencias con actos en procesos tributarios
Dar respuesta a unidad de liquidación de impuestos a la propiedad sobre acreencias sin actos en proceso tributario
Dar respuesta a recursos tributarios sobre información de acreencias con proceso
Dar respuesta a recursos tributarios sobre acreencias sin procesos
documento mediante el cual se oficia la revocatoria en el proceso 
Documento mediante el cual se oficia  la revocatoria en el proceso según aplique 
Es el acto mediante el cual son revocadas las resoluciones o los actos administrativos. Debe ser proferida por los mismos funcionarios que lo expidieron, o por su inmediato superior, de oficio o a solicitud de parte,
Desistimiento, no continuar con un proceso iniciado
Relación completa y detallada del proceso de aprobación y adjudicación de remate con sus decisiones y requerimientos
Solicitar que pierda validez un paso del proceso tributario o un documental
Resolución mediante la cual la administración aprueba al contribuyente la solicitud por menor valor de la declaración privada.
El funcionario encargado del área de gestión entrega a la Oficina de Cuentas Corrientes – Notificaciones, los actos administrativos devueltos, archivo magnético (para avisos), auto aclaratorio, si es el caso y el formato 26-f.04 Solicitud de novedades en un término no mayor a ocho (8) días hábiles, contados a partir de la devolución del acto
Documento mediante el cual se establece de manera formal la  publicación en Diario de alta circulación 
Solicitud que incluye la petición de reconsideración de un paso en el proceso tributario
Solicitud de un contribuyente que busca una reducción de sanción impuesta
Oficiar para solicitar revocatorio en acto de proceso 
Oficio mediante el cual se solicita el trámite tributario según se establezca en el proceso 
Reconocimiento de una sucesión que tiene deuda con la administración
Reconocimiento de una sucesión sin deudas tributarias
Termina el proceso tributario por prescripción en el derecho a cobrar una acreencia
Copia del original de un titulo judicial
Documento del proceso tributario con el cual se decide el archivo final del proceso tributario.
Rechazo de archivo de proceso.
Acto mediante el cual se rechaza el archivo inexacto generado en el proceso 
Acto mediante el cual se archiva proceso en fiscalización 
Acto mediante el cual se evidencian los archivos omisos
</t>
  </si>
  <si>
    <t>Oficina de Cobro  de Impuestos a la Producción y Consumo
Responsable del proceso</t>
  </si>
  <si>
    <t>Jefe de Oficina - Profesionales Universitarios / Proceso: Gestión de Cobro</t>
  </si>
  <si>
    <t>Jefe de Oficina / Proceso: Gestión de Cobro</t>
  </si>
  <si>
    <t>19-P-06</t>
  </si>
  <si>
    <t xml:space="preserve">CPR-19 </t>
  </si>
  <si>
    <t>19-P-01</t>
  </si>
  <si>
    <t xml:space="preserve">El detalle de la información referente al activo es la siguiente: 
Es un registro de las actividades y asistentes propios de las reuniones de Comité , en la cual tratan los temas  de las entidades recaudadoras donde se da autorización o revocatorias de convenio de recaudo. Sirve como evidencia de esas reuniones
Documentos que acompañan las discusiones dentro de una reunión de trabajo o comité 
Registros específicos que permiten recordar la temática tratada
Lista de asistentes a la reunión o comité
</t>
  </si>
  <si>
    <t xml:space="preserve">El detalle de la información referente al activo es la siguiente: 
El auto es una resolución judicial que se da durante el proceso y el cual admite la demanda o la rechaza
Mecanismo mediante el cual se solicita la presencia del imputado 
Escrito público por medio del cual se da a conocer una decisión, o se convoca a alguien para que haga valer su derecho 
Documento expreso resolutorio o de manifestación cumplida dentro del proceso 
Documento que soporta remisión de notificaciones 
"Se trata de soportes textuales,
sonoros, audiovisuales, entre otros;
que sirven para demostrar la
veracidad de los hechos"
Es un documento por medio del cual, la autoridad competente, pone en conocimiento a la parte pasiva, que contra ella cursa una acción
Medio mediante el cual se apela calificación y amerita impugnación decisiva de resultado 
Acto administrativo definitivo mediante el cual se decide un recurso de reposición.
</t>
  </si>
  <si>
    <t xml:space="preserve">El detalle de la información referente al activo es la siguiente: 
Documento que certifica el cumplimiento de pagos 
Documento que registra la validación y transmisión de información tributaria enviada por la entidad con respecto al recaudo versus la entidad recaudadora
Reporte en el  cual se verifica la diferencia entre el valor recaudado y el valor consignado para cada tipo de impuesto 
Formato que permite conciliar la cuenta corriente trasladando los valores recaudados al impuesto y/o fecha correspondiente.
Refiere al ajuste o validación de los recaudos recibidos por la entidad recaudadora 
Si una vez finalizado el proceso de conciliación se establece que la Entidad Recaudadora presenta saldos a cargo, mediante cuenta de cobro se requerirá la cancelación del saldo correspondiente con los intereses causados a la fecha de consignación.
Formato que permite sanear algunos datos de las declaraciones que ingresaron a la cuenta en forma errada.
Documento mediante el cual se registra la validación y se registra la compensación de acuerdo a la diferencia entre valor recaudado y valor consignado 
Documento que registra la validación y transmisión de información tributaria , enviada a la entidad  Recaudadora
</t>
  </si>
  <si>
    <t xml:space="preserve">El detalle de la información referente al activo es la siguiente: 
Documento que certifica el cumplimiento de pagos 
</t>
  </si>
  <si>
    <t xml:space="preserve">El detalle de la información referente al activo es la siguiente:
 </t>
  </si>
  <si>
    <t>El detalle de la información referente al activo es la siguiente: 
Documento que registra la validación y transmisión de información tributaria enviada por la entidad con respecto al recaudo versus la entidad recaudadora
Reporte en el  cual se verifica la diferencia entre el valor recaudado y el valor consignado para cada tipo de impuesto 
Formato que permite conciliar la cuenta corriente trasladando los valores recaudados al impuesto y/o fecha correspondiente.
Refiere al ajuste o validación de los recaudos recibidos por la entidad recaudadora 
Si una vez finalizado el proceso de conciliación se establece que la Entidad Recaudadora presenta saldos a cargo, mediante cuenta de cobro se requerirá la cancelación del saldo correspondiente con los intereses causados a la fecha de consignación.
Formato que permite sanear algunos datos de las declaraciones que ingresaron a la cuenta en forma errada.
Documento mediante el cual se registra la validación y se registra la compensación de acuerdo a la diferencia entre valor recaudado y valor consignado 
Documento que registra la validación y transmisión de información tributaria , enviada a la entidad  Recaudadora</t>
  </si>
  <si>
    <t xml:space="preserve">El detalle de la información referente al activo es la siguiente: 
Comunicación a la entidad recaudadora del resultado de la validación de los documentos físicos y envió del acta de conciliación de información de entidades receptoras vs. entidades recaudadoras a la Dirección Distrital de Contabilidad
Validación y ajuste de la transmisión tributaria  de acuerdo al reporte de las entidades recaudadoras y receptoras vía web
</t>
  </si>
  <si>
    <t>El detalle de la información referente al activo es la siguiente: 
Estudio que permite proponer y analizar las diferentes opciones tecnológicas para producir los bienes o servicios que se requieren, lo que además admite verificar la factibilidad técnica de cada una de ellas.</t>
  </si>
  <si>
    <t xml:space="preserve">El detalle de la información referente al activo es la siguiente: 
Tramite que realizan las entidades financieras para el recaudo de impuestos distritales 
Documentos que sustentan la información y solicitud de autorización 
Herramienta de control que permite asegurar el cumplimiento de las actividades o procesos
Herramienta administrativa que agrega valor al proceso de monitoreo y control, al lograr que el concepto emitido por la Dirección Distrital de Impuestos de Bogotá – DIB impacte la toma de decisiones en las entidades recaudadoras, respecto de las variables que deben mejorar, principalmente frente al tratamiento y calidad de la información y frente a la ampliación de los servicios ofrecidos a los contribuyentes,
La evaluación se realiza para comprobar el cumplimiento de los rangos y variables establecidas. A través del análisis y verificación, se establece si la entidad financiera cumple los términos de referencia.
</t>
  </si>
  <si>
    <t xml:space="preserve">El detalle de la información referente al activo es la siguiente:
Documento que registra la validación de la información de acuerdo a la relación de pérdida de Documentos Tributarios 
Recepcionamiento de pagos realizados conforme a la declaraciones tributarias preliquidados 
Documento mediante el cual se pone en conocimiento de las autoridades competentes la pérdida de documentos Tributarios .
"Documento diseñado por la SDH para que los contribuyentes cumplan con las obligaciones tributarias
Se denominan así a los documentos diseñados y adoptados por la Secretaria Distrital de Hacienda, para que los contribuyentes cumplan con las obligaciones tributarias. Los formularios pueden ser preliquidados o formularios reconocidos como no generados por la Administración."
Documento para que registra  los paquetes correspondientes a formularios preliquidados y formularios reconocidos como no generados por la Administración y planillas de consignación, esto para la correspondientes recepción 
Documento mediante el cual se registran los paquete de formularios preliquidados
Es un documento que registra la totalidad de  los Autoadhesivos Anulados y Repetidos 
recepción de los paquetes correspondientes a formularios preliquidados y formularios reconocidos como no generados por la Administración y planillas de consignación,
La información que se transmite vía Web ingresa al aplicativo “Recepción de Bancos y Recepción de Medios Magnéticos Bancos”: luego se valida en la base de datos “Soportes Tributarios” en donde se almacena en los módulos de: Cuenta Bancos y Orientación Tributaria.
 </t>
  </si>
  <si>
    <t xml:space="preserve">El detalle de la información referente al activo es la siguiente: 
Documento que registra la validación de la información de acuerdo a la relación de pérdida de Documentos Tributarios 
Recepción de información centralizada en base de datos del recaudo soportado en los recibos de pago 
Trámite ante las autoridades competentes mediante el cual se da por evidencia la pérdida de documentos Tributarios 
Elemento que nos permite registrar e interpretar los datos asignados para el envío de la información Sistema Referencial 
Elemento que nos permite registrar e interpretar los datos asignados para el envío de la información Sugerida
Elemento que nos permite registrar e interpretar los datos asignados para el envío Reporte Semanal de Recaudo
 Documento, ya sea físico o digital, diseñado con el propósito de que el usuario introduzca datos estructurados (nombre, apellidos, dirección, etc.) en las zonas del documento destinadas a ese propósito, para ser almacenados y procesados posteriormente.
Es un documento que identifica  las relaciones de las diferentes consignaciones de los Bancos receptores 
Es un conjunto conformado por los formularios tributarios originales, las actas de pérdida de documentos tributarios, la planilla control de documentos y el reporte de validación del archivo magnético aceptado producto de la transmisión vía WEB. Cada paquete contiene la información correspondiente al recaudo de un mismo día. Se organiza por tipo de impuesto de manera ascendente por el número de serie del autoadhesivo.
Es un documento que registra las diferentes Actas de Formularios Tributarios perdidos según registros del sistema y oficinas recaudadoras 
Es un documento que registra la totalidad de  los Autoadhesivos Anulados y Repetidos 
El formato 19-F.07 Planilla de consignación el cual permite que la entidad recaudadora consigne ante la entidad receptora, el valor correspondiente al valor recaudado en un mismo día, a favor de la Dirección Distrital de Tesorería.
Recepción de los paquetes correspondientes a formularios preliquidados y formularios reconocidos como no generados por la Administración y planillas de consignación,
Documento mediante el cual se registran los diferentes formularios asignados  de Comercializables
Evidencia de cancelación de cuenta 
La información que se transmite vía Web ingresa al aplicativo “Recepción de Bancos y Recepción de Medios Magnéticos Bancos”: luego se valida en la base de datos “Soportes Tributarios” en donde se almacena en los módulos de: Cuenta Bancos y Orientación Tributaria.
</t>
  </si>
  <si>
    <t xml:space="preserve">El detalle de la información referente al activo es la siguiente: 
Manifiesto administrativo ante autoridad competente la pérdida de Documentos Tributarios ,levantamiento en Acta 
Validación que registra el recaudo 
El profesional de la Oficina Control Agentes de Recepción y Recaudo les coloca por el frente el sello de autenticación en un espacio que no oculte la información de la declaración, estas se entregan al Jefe de la Oficina Control de Agentes de Recepción y Recaudo para revisión y firma en el sello de autenticación.
Manifiesto de la legalidad de la compra de un producto en el extranjero 
El contribuyente presenta la declaración y sus soportes que deben ser en fotocopia simple, ante el profesional encargado de la Oficina Control Agentes de Recepción y Recaudo, quién revisa que el formulario esté diligenciado completamente y confronta la información registrada en la declaración con los documentos soportes.
Actuación administrativa judicial de recaudos de impuestos 
Trámite ante las autoridades competentes mediante el cual se da por evidencia la pérdida de documentos Tributarios 
Es responsabilidad de la Subdirección de Operación Financiera de la Dirección Distrital de Tesorería, la recepción de las declaraciones con pago y sin pago por cualquier concepto del impuesto al consumo de cerveza nacional y con pago de cerveza y cigarrillo extranjero; además de la recepción del pago vía transferencia electrónica, de la participación sobre el impuesto al cigarrillo y tabaco nacional.
 Documento, ya sea físico o digital, diseñado con el propósito de que el usuario introduzca datos estructurados (nombre, apellidos, dirección, etc.) en las zonas del documento destinadas a ese propósito, para ser almacenados y procesados posteriormente.
Documento para que registra  los paquetes correspondientes a formularios preliquidados y formularios reconocidos como no generados por la Administración y planillas de consignación, esto para la correspondientes recepción 
Es un documento que registra las diferentes Actas de Formularios Tributarios perdidos según registros del sistema y oficinas recaudadoras 
Es un documento que registra la totalidad de  los Autoadhesivos Anulados y Repetidos 
recepción de los paquetes correspondientes a formularios preliquidados y formularios reconocidos como no generados por la Administración y planillas de consignación,
Documento mediante el cual se registran los diferentes formularios asignados  de Participación del impuesto al consumo de cigarrillo y tabaco
Documento generado para verificar y listar los reenvíos de tornaguías
Mecanismo mediante el cual se validan los diferentes archivos registrados en la plataforma  
Las cintas / secuencias de los formularios ASISTIDOS igualmente se clasifican por bancos en orden Consecutivo ascendente, se verifica la cantidad de formularios registrados en las planillas de control de documentos, tomando como referencia el primer y último número del serial de transacción o autoadhesivo o timbre
Certificado único nacional expedido por las autoridades departamentales y el Distrito Capital, a través del cual se autoriza y controla la entrada, salida y movilización de productos gravados con impuestos al consumo, o que sean objeto del monopolio rentístico de licores, entre entidades territoriales que sean sujetos activos de tales impuestos, o dentro de las mismas, cuando sea el caso (Art. 3° Decreto 3071 del 23 de Diciembre de 1997).
</t>
  </si>
  <si>
    <t xml:space="preserve">El detalle de la información referente al activo es la siguiente: 
Solicitud formal  en cumplimiento de las actividades inherentes a la función 
Documento que compila información requerida por los entes externos de control y vigilancia o quien lo requiera.
Evidencia de la solicitud o requerimiento de la información 
Documentos que acompañan las discusiones dentro de una reunión de trabajo o comité
</t>
  </si>
  <si>
    <t xml:space="preserve">El detalle de la información referente al activo es la siguiente:
Documento que consolida  la gestión de la dependencia periódicamente. </t>
  </si>
  <si>
    <t xml:space="preserve">El detalle de la información referente al activo es la siguiente:  
Documento generado para socitar los ajustes que se generan en los controles de recaudo 
Registro de validación de acuerdo a comportamiento diario de ingresos de recaudo con las entidades 
Relación de conceptos y valores que generan la diferencia en los valores reportados a Fondo Cuenta con Pago.
Registro de comportamiento diario de ingresos de recaudo 
Obligación que tienen los responsables o sujetos pasivos de informar los cambios que afectan los datos inicialmente informados.
Acción determinada para generar los reportes de validación en conformación con los ajustes de cuentas
Documento que registra la validación y transmisión de información tributaria , enviada a la entidad  Recaudadora
</t>
  </si>
  <si>
    <t xml:space="preserve">El detalle de la información referente al activo es la siguiente: 
Documento de planeación que contiene las metas propuestas y los medios para logarlos
Colección de evidencias en cumplimiento de las funciones y las actuaciones de un despacho
</t>
  </si>
  <si>
    <t xml:space="preserve">El detalle de la información referente al activo es la siguiente: 
Conjunto de acciones tomadas para eliminar la(s) causa(s) de una no conformidad detectada u otra situación no deseable. Conjunto de acciones tomadas para eliminar la(s) causa(s) de una no 
conformidad potencial u otra situación potencial no deseable. Acción permanente realizada, con el fin de aumentar la capacidad para 
cumplir los requisitos y optimizar el desempeño. "
Documento que evidencia la situación dentro de las diferentes acciones de mejoramiento 
Es un documento que recoge el diagnóstico, elaborado a partir de una matriz DOFA de la Entidad, y dentro del cual se evidencia el trabajo detallado de mejoramiento que se constituye en la guía para la ejecución del plan.
</t>
  </si>
  <si>
    <t xml:space="preserve">El detalle de la información referente al activo es la siguiente: 
Acto administrativo mediante el cual la Secretaría Distrital de Hacienda a través de la Dirección Distrital de Impuestos de Bogotá - DIB, propone sanciones pecuniarias contra las entidades recaudadoras por autoadhesivos anulados no informados 
Acto administrativo mediante el cual la Secretaría Distrital de Hacienda a través de la Dirección Distrital de Impuestos de Bogotá - DIB, propone sanciones pecuniarias contra las entidades recaudadoras por autoadhesivos  repetidos o saltos en las series de adhesivos no utilizados y  no informados 
Acto administrativo mediante el cual la Secretaría Distrital de Hacienda a través de la Dirección Distrital de Impuestos de Bogotá - DIB, propone sanciones pecuniarias contra las entidades recaudadoras por extemporaneidad en la entrega de la información 
Acto administrativo mediante el cual la Secretaría Distrital de Hacienda a través de la Dirección Distrital de Impuestos de Bogotá - DIB, propone sanciones pecuniarias contra las entidades recaudadoras por  inconsistencia en la información remitida
Hoja de ruta entidades recaudadoras, este registro se hace cada vez que se genere una nueva actuación y se incorpora al expediente.
Dentro del término inicial o el de la prórroga, la entidad recaudadora contesta el pliego de cargos aportando o solicitando las pruebas requeridas. Es importante anotar, que la respuesta al pliego debe ser emitida por quién tiene la calidad para actuar por la entidad recaudadora, es decir su representante legal o apoderado
El funcionario asignado profiere la resolución donde plasma la decisión de fondo por medio del formato 19-f.25 “Resolución Sanción Entidades Recaudadoras”, la resolución se profiere si la entidad recaudadora incurrió en el hecho sancionable total o parcialmente.
El funcionario asignado, previo estudio de la respuesta de la entidad recaudadora, proyecta el auto donde ordena la práctica de pruebas de oficio o a solicitud de parte que considere pertinentes, procedentes y conducentes, utilizando el formato 19-f.21 “Auto de Práctica de Pruebas de Entidades Recaudadoras”, para firma del (la) Jefe de Oficina.
La entidad recaudadora interpone recurso de reposición 
En el evento que la entidad recaudadora no realice el pago de la sanción e interponga recurso de reposición contra el acto administrativo que lo sanciona, el funcionario asignado, de conformidad con los requisitos establecidos en el Art. 722 del Estatuto Tributario Nacional, lo admite por medio del formato 19-f.22 “Auto que admite el recurso de reposición de entidades recaudadoras” o inadmite utilizando el formato 19-f.23 “Auto que inadmite recurso de reposición a entidades recaudadoras”,
Providencias dictadas por los funcionarios competentes en el proceso de cobro
Procede ante el mismo funcionario que profirió el acto administrativo para que lo aclare, modifique o revoque.
En el evento que la entidad recaudadora no realice el pago de la sanción e interponga recurso de reposición contra el acto administrativo que lo sanciona, el funcionario asignado, de conformidad con los requisitos establecidos en el Art. 722 del Estatuto Tributario Nacional, lo admite por medio del formato 19-f.22 “Auto que admite el recurso de reposición de entidades recaudadoras” o inadmite utilizando el formato 19-f.23 “Auto que inadmite recurso de reposición a entidades recaudadoras”,
Acto administrativo por medio del cual se ordena prorroga en proceso 
Escrito dirigido al administrado para que comparezca a la notificación personal de un acto administrativo.
Escrito público por medio del cual se da a conocer una decisión, o se convoca a alguien para que haga valer su derecho 
Documento mediante el cual se registran la totalidad de notificaciones , hecho realizado para entrega 
Se realiza el estudio y la valoración de pruebas, para luego proyectar la resolución que resuelve el recurso de reposición para modificar, confirmar o revocar la decisión del acto recurrido; según sea el caso, utilizando el formato 19-f.26 “Resolución que resuelve el recurso de reposición de entidades recaudadoras”.
Estando en firme el respectivo acto que impone la sanción a la entidad recaudadora y si ésta no ha efectuado pago alguno, el funcionario asignado procede a realizar la invitación al pago de la sanción respectiva mediante oficio enviado a la entidad recaudadora por medio de la Oficina de Correspondencia, Quejas y Soluciones.
Si el pronunciamiento de los Jueces o Tribunales Administrativos es a favor de la Administración, deberá realizarse la actividad 23 descrita a continuación. En caso contrario, se procede al archivo del expediente
Acto administrativo por medio del cual se ordena el archivo del expediente, por criterios diferentes  a la cancelación de obligaciones 
Si se verifica que la entidad recaudadora realizó el pago de la sanción en cualquiera de las etapas del procedimiento, o en la práctica de pruebas se evidencia que la entidad recaudadora no incurrió en hechos sancionables, o si no se da un pronunciamiento a favor por parte del contencioso admi9nistrativo cuando la entidad recaudadora acude a esta instancia, se ordena el archivo del expediente mediante el formato 19-f.24 “Auto de archivo entidades recaudadoras”, el cual se somete a la firma del(la) Jefe de Oficina
</t>
  </si>
  <si>
    <t xml:space="preserve">El detalle de la información referente al activo es la siguiente: </t>
  </si>
  <si>
    <t>Oficina Control de Agentes de Recepción y Recaudo Responsable del proceso</t>
  </si>
  <si>
    <t>.- Directora Distrital de Tesorería
.- Directora DIB
.- Directora Jurídica de Hacienda
.- Director de Sistemas e Informática
.- Jefe Oficina de Análisis y Control de Riesgos
.- Jefe Oficina Control Agentes de Recepción y Recaudo</t>
  </si>
  <si>
    <t>.- Jefe Oficina Control Agentes de Recepción y Recaudo</t>
  </si>
  <si>
    <t>.- Funcionario Grado 21 - 19P-03 y 19P-06
.- Funcionario grado 14 - 19I-02
.- Jefe de Oficina</t>
  </si>
  <si>
    <t>.- Auxiliar Administrativo
.- Profesional Especializado 27
.- Jefe de Oficina</t>
  </si>
  <si>
    <t>.- Auxiliar Administrativo 16
.- Jefe de Oficina</t>
  </si>
  <si>
    <t>.- Grado 14 - 19P-06
.- Grado 11 - 19p-06
.- Jefe de Oficina</t>
  </si>
  <si>
    <t>.- Profesional Especializado 27
.- Jefe de Oficina</t>
  </si>
  <si>
    <t>.- Profesional Universitario 14 19P-03
.- Jefe de Oficina
.- Comité Evaluador Entidades Financieras Recaudadoras</t>
  </si>
  <si>
    <t>.- Funcionarios de Gestión Documental
.- Funcionarios DIB</t>
  </si>
  <si>
    <t>.- Funcionarios Gestión Documental 
.- Funcionarios DIB</t>
  </si>
  <si>
    <t>.- Profesional Especializado
.- Jefe de Oficina</t>
  </si>
  <si>
    <t>.- Profesional Especializado
.- Profesional Universitario 11
.- Jefe de Oficina</t>
  </si>
  <si>
    <t>.- Profesional Universitario 11
.- Profesional Universitario 14
.- Jefe de Oficina</t>
  </si>
  <si>
    <t>.- Todos los Funcionarios que componen la Oficina</t>
  </si>
  <si>
    <t>.- Todos los Funcionarios que componen la Oficina dependiendo a que procedimeinto le aplica el Plan</t>
  </si>
  <si>
    <t>.- Profesional Universitario 14
.- Profesional Universitario 11
.- Jefe de Oficina</t>
  </si>
  <si>
    <t>.- Profesional Especializado 21
.- Profesional Universitario 14
.- Profesional Universitario 11
.- Auxiliar Administrativo 16
.- Jefe de Oficina</t>
  </si>
  <si>
    <t>Subdirección Jurídico Tributaria</t>
  </si>
  <si>
    <t xml:space="preserve">28-P-01  </t>
  </si>
  <si>
    <t xml:space="preserve">06-P-02                       </t>
  </si>
  <si>
    <t xml:space="preserve">28-P-01                                  </t>
  </si>
  <si>
    <t xml:space="preserve">El detalle de la información referente al activo es la siguiente:
Documento redactado  con unas características internas y externas determinadas que lo validan, para consignar la realización de un acto o la constancia de un hecho tratados en el Comité de Jurídico Tributario 
Soportes documentales que testifican la veracidad de los hechos o conclusiones de los temas tratados en la reunión.
Formato  especial en la que se listan los asistentes a una reunión o comité
</t>
  </si>
  <si>
    <t xml:space="preserve">El detalle de la información referente al activo es la siguiente:
Formato en el que se plasma la interpretación general y abstracta sobre la aplicación de las normas que regulan los impuestos distritales.
Sistema de control de asesorías
</t>
  </si>
  <si>
    <t>El detalle de la información referente al activo es la siguiente:
Estudio legal sobre temas o situaciones de importancia en materia tributaria distrital, solicitado por el Despacho de la Dirección de Impuestos y/o sus diferentes áreas.</t>
  </si>
  <si>
    <t xml:space="preserve">El detalle de la información referente al activo es la siguiente:
Solicitud formal  en cumplimiento de las actividades inherentes a la función.
Documento que consolida  el requerimiento de información para otras entidades.
Evidencia de la solicitud o requerimiento de la información 
Documentos que soportan y evidencias la información requerida
</t>
  </si>
  <si>
    <t xml:space="preserve">El detalle de la información referente al activo es la siguiente:
Solicitud formal  en cumplimiento de las actividades inherentes a la función 
Documento que compila información requerida por los entes externos de control y vigilancia o quien lo requiera.
Evidencia de la solicitud o requerimiento de la información 
Documentos que acompañan las discusiones dentro de una reunión de trabajo o comité
</t>
  </si>
  <si>
    <t xml:space="preserve">El detalle de la información referente al activo es la siguiente:
Documento de planeación en el que se incluyen las metas u objetivos y las actividades a realizar para el cumplimiento de los objetivos propuestos
Resultado de la planeación en el que se ha desarrollado el plan operativo de cada área en cumplimiento de las funciones
</t>
  </si>
  <si>
    <t xml:space="preserve">El detalle de la información referente al activo es la siguiente:
"Conjunto de acciones tomadas para eliminar la(s) causa(s) de una no conformidad detectada u otra situación no deseable. Conjunto de acciones tomadas para eliminar la(s) causa(s) de una no 
conformidad potencial u otra situación potencial no deseable. Acción permanente realizada, con el fin de aumentar la capacidad para cumplir los requisitos y optimizar el desempeño. "
Relato descriptivo de las realizaciones o actos que se han hecho para cumplir los objetivos propuestos
Documento de planeación en el que se incluyen las metas u objetivos y las actividades a realizar para el cumplimiento de los objetivos propuestos.
</t>
  </si>
  <si>
    <t xml:space="preserve">El detalle de la información referente al activo es la siguiente:
Se define como una propuesta provisional a partir el cual se elabora el proyecto definitivo que consta de fundamentos contextuales, teóricos, conceptuales, jurídicos, metodológicos, presupuestos.
Comunicaciones recibidas o producidas en desarrollo de las funciones asignadas legalmente a una entidad, independientemente del medio utilizado.
</t>
  </si>
  <si>
    <t xml:space="preserve">El detalle de la información referente al activo es la siguiente:
Es el documento mediante el cual un ciudadano presenta una PQR ante una entidad del distrito, que puede ingresar por distintos canales de comunicación (virtual, telefónico, fax, buzón o correo urbano
Comunicación oficial mediante la cual se da respuesta a la PQRS al ciudadano que la interpuso
</t>
  </si>
  <si>
    <t>Subdirección Jurídica Tributaria Responsable del proceso.</t>
  </si>
  <si>
    <t>Funcionarios DIB</t>
  </si>
  <si>
    <t xml:space="preserve">Funcionarios DIB y ciudadanos </t>
  </si>
  <si>
    <t>Entes de Control</t>
  </si>
  <si>
    <t>Otras Entidades</t>
  </si>
  <si>
    <t>Secretaria Distrital de Hacienda y Entes deControl</t>
  </si>
  <si>
    <t xml:space="preserve">Funcionarios DIB , ciudadanos y Entes de Control </t>
  </si>
  <si>
    <t>69-P-01</t>
  </si>
  <si>
    <t>Procesos de gestión tributaria</t>
  </si>
  <si>
    <t>El detalle de la información referente al activo es la siguiente:
Estudio que permite proponer y analizar las diferentes opciones tecnológicas para producir los bienes o servicios que se requieren, lo que además admite verificar la factibilidad técnica de cada una de ellas.</t>
  </si>
  <si>
    <t xml:space="preserve">El detalle de la información referente al activo es la siguiente:
Solicitud formal  en cumplimiento de las actividades inherentes a la función 
Documento que compila información requerida por los entes externos de control y vigilancia o quien lo requiera.
Evidencia de la solicitud o requerimiento de la información 
Documentos que soportan y evidencias la información requerida
</t>
  </si>
  <si>
    <t xml:space="preserve">El detalle de la información referente al activo es la siguiente:
Solicitud formal  en cumplimiento de las actividades inherentes a la función 
Escrito que da cuenta de los logros o metas conseguidas en el proceso de una oficina o despacho, dirigido a otras entidades
Evidencia de la solicitud o requerimiento de la información 
Documentos que acompañan los documentos soporte de la información suministrada
</t>
  </si>
  <si>
    <t xml:space="preserve">El detalle de la información referente al activo es la siguiente:
Documento de planeación que contiene las metas propuestas y los medios para logarlos
Colección de evidencias en cumplimiento de las funciones y las actuaciones de un despacho
</t>
  </si>
  <si>
    <t xml:space="preserve">El detalle de la información referente al activo es la siguiente:
Conjunto de acciones tomadas para eliminar la(s) causa(s) de una no conformidad detectada u otra situación no deseable. Conjunto de acciones tomadas para eliminar la(s) causa(s) de una no conformidad potencial u otra situación potencial no deseable. Acción permanente realizada, con el fin de aumentar la capacidad para cumplir los requisitos y optimizar el desempeño.
Documento que evidencia la situación dentro de las diferentes acciones de mejoramiento 
Es un documento que recoge el diagnóstico, elaborado a partir de una matriz DOFA de la Entidad, y dentro del cual se evidencia el trabajo detallado de mejoramiento que se constituye en la guía para la ejecución del plan.
</t>
  </si>
  <si>
    <t xml:space="preserve">El detalle de la información referente al activo es la siguiente:
Formato mediante el cual se registra la solicitud de información  requerida para el proceso 
Relación completa y detallada del proceso de aprobación y adjudicación de remate con sus decisiones y requerimientos
Cuando se identifique alguna de las causales de archivo, contempladas en el formato Códigos y causales de archivo y revocatoria de Determinación Propiedad 69-F.16, se procede a elaborar acta de archivo. La gestión realizada se debe actualizar en la base de gestión del funcionario
Documento soporte para registrar efectos y actuaciones establecidas del cierre de establecimiento
Relación del proceso mediante el cual se decidió el levantamiento o anulación de sellos en un proceso tributario
Documento que da cuenta de la presentación de un responsable dentro de un proceso tributario.
Una vez recibida la ficha técnica de los programas a fiscalizar por parte de la Subdirección de Impuestos a la Producción y al Consumo, el jefe de la Oficina de Fiscalización, realiza el reparto mediante el formato 69-F.80, indicando NIT, programa, periodo a fiscalizar e información complementaria, si la hay.
Documento mediante el cual se verifican las pruebas correspondientes que se allegan a los procesos 
Documento contenedor de los datos que verifican el estado de los diferentes libros contables  en consecuencia  los diferentes pagos realizados por un contribuyente dentro de un proceso tributario.
Documento contenedor de los datos que verifican el pago realizado por un contribuyente dentro de un proceso tributario.
Documento que contiene los datos de la visita a un contribuyente tributario
Documento que contiene los datos de la visita a un contribuyente tributario dentro del proceso de fiscalización 
Relación de las actividades desarrolladas en el proceso de secuestro de bienes a un responsable tributario dentro del proceso de cobro.
Documento que relaciona los inventarios generados en gasto combustible
Acto administrativo mediante el cual la Oficina de Liquidación ordena aportar nuevas pruebas al expediente, incluye nuevos hechos de discusión y/o modifica la liquidación propuesta en el Requerimiento Especial
Dar a conocer las acreencias de una cuenta corriente
Decisión administrativa que estudia las excepciones presentadas por un contribuyente dentro de un proceso tributario
Acto administrativo mediante el cual la Administración corrige o aclara los errores aritméticos o de transcripción cometidos en las providencias, liquidaciones oficiales y demás actos administrativos, siempre y cuando no se haya ejercitado la acción contencioso administrativa.
Acto administrativo mediante el cual la Administración procede a ordenar y efectuar la acumulación de dos o más expedientes
Acto mediante el cual se genera Auto admisorio del recurso de reposición en la actuación procesal 
Actuación mediante la cual se ordena la ampliación al Requerimiento Especial y se decretan nuevas pruebas
Documento perteneciente al proceso tributario que autoriza la diligencia del remate de bienes secuestrados
Documento en el que se comisiona a un funcionario a realizar cierta actuación dentro de un proceso tributario
Documento del proceso tributario que da comisión a un funcionario para levantar sellos
El sustanciador estudia el expediente y determina la normativa sustancial y procedimental aplicable al caso, remitiéndose a los conceptos, jurisprudencia, orientaciones e instrucciones que sobre el particular se impartan.
Documento del proceso tributario que reconoce la validez de un recurso presentado dentro del proceso tributario.
"La resolución es enumerada y radicada en el Sistema CORDIS a fin de desarrollar la notificación en
concordancia con el procedimiento 26-P-01"
Documento que ordena el cruce de información para verificar su autenticidad.
Oficio del proceso tributario que ordena la práctica de pruebas 
Oficio tributario para separar dos o más procesos y llevarlos individualmente
Cuando la solicitud de devolución no reúna los requisitos señalados anteriormente (artículo 9 del Decreto 499 de 1994) y/o cuando se establezca alguna de las siguientes causales, se dará cumplimiento a lo dispuesto en el artículo 150 del Decreto Distrital 807 de 1993; para lo cual, el sustanciador proyectará Auto de inadmisión de una solicitud de devolución y/o compensación formato 23-F.03, dándole prioridad para el traslado a revisión, firma y notificación
Oficio que ordena la inspección o revisión contable para comparar información dentro del proceso tributario.
Oficio mediante el cual se ordena una inspección tributaria
oficio para ordenar el pago de la acreencia y las costas presentadas en el proceso tributario.
Oficio que ordena la presentación de pruebas dentro del proceso tributario
Acto administrativo mediante el cual la Administración niega una solicitud de corrección por menor valor, por no proceder. Igualmente, puede emitirse este tipo de acto cuando se interpone recurso extemporáneamente contra un auto declarativo.
Acto administrativo mediante el cual la Administración niega una solicitud de corrección por menor valor, por no proceder. Igualmente, puede emitirse este tipo de acto cuando se interpone recurso extemporáneamente contra un auto declarativo.
Oficio ordenando la nueva foliación del cuaderno del proceso tributario
Oficio que ordena que las pruebas existentes dentro de un proceso puedan también ser usadas en otro, siempre y cuando sea contra el mismo contribuyente
Se procede a realizar autos de verificación o cruce con el fin de comunicar a las personas naturales o jurídicas la designación del funcionario comisionado para verificar el cumplimiento de las obligaciones tributarias.
Oficio mediante el cual se ordena la declaratoria de desierto de un remate
Acto administrativo mediante el cual se deja sin efectos legales una declaración privada cuando la misma no cumple los requisitos formales contenidos en los artículos 580 y 650 -1 del Estatuto Tributario Nacional y demás eventos contemplados en la ley. Este Auto debe ser proferido antes que la declaración adquiera firmeza.
Oficio que decreta el avalúo de los bienes de un contribuyente y nombra el auxiliar de la justicia encargado de hacerlo.
Solicitud formal  en cumplimiento de las actividades inherentes a la función 
Oficio que ordena hora, lugar u fecha del remate de los bienes dentro de un proceso tributario
Acto administrativo mediante el cual la administración inadmite una solicitud de corrección por menor valor.
Oficio que no admite las demandas del contribuyente en la responsabilidad sabida en cuentas corrientes
Oficio que no admite las demandas del contribuyente por recurso de extemporaneidad
Oficio que no admite las demandas del contribuyente en responsabilidad de presentación personal 
Oficio mediante el que se ordena la inclusión de providencias judiciales 
Oficio mediante el que se ordena la inclusión o exclusión de pruebas
Oficio que ordena la corrección de errores en el proceso tributario
Oficio que ordena la devolución de títulos o depósitos judiciales
Oficio que ordena no tener en cuenta información contenida en un acto administrativo
Oficio que ordena que un registro de deuda tributaria sea inactivado
Oficio que ordena el cambio o modificación de un acto administrativo
Oficio que ordena el secuestro de un bien y se nombra al auxiliar de la justicia que lo tendrá en custodia
Oficio dentro del proceso administrativo con el cual se cambia a un auxiliar de la justicia en calidad de secuestre
Oficio que ordena la no admisión de una prueba o solicitud dentro del proceso tributario
Oficio que ordena la presentación de pruebas dentro del proceso tributario
Oficio que no admite el recurso de reposición interpuesto por un contribuyente.
Oficio que ordena que se de a conocer el avalúo presentado en los bienes del contribuyente
Oficio que ordena y solicita que una autoridad administrativa o judicial ponga a disposición de la administración de impuestos distritales los remanentes propiedad de un contribuyente
Oficio que ordena que un remate ya no se realice
Oficio que incluye dentro de los bienes del contribuyente los remanentes puestos a disposición por una autoridad administrativa o judicial
Poner un aviso en la prensa hablada o escrita que de cuenta del proceso tributario
Información de catastro que incluyen las propiedades de finca raíz de los contribuyentes
Formulario que permite la calificación del contribuyente
Certificado expedido por autoridad competente que demuestra el fallecimiento de un contribuyente
Documento expedido por cámara de comercio en el que se demuestra la existencia y representación legal de un ente económico
Documento expedido por la oficina de registro de instrumentos públicos que demuestra la propiedad de un bien inmueble
Documento del proceso tributario que pide al contribuyente su presencia en el despacho 
Documento en el que un heredero de un contribuyente en mora se hace solidario con la deuda y su pago
Documento en el que un tercero se hace corresponsable y garante del pago de la deuda tributaria
Formulario diseñado para el control de cambios en el sistema de información tributario
Formulario diseñado de manera específica para ejercer control de pruebas.
Copias físicas de las declaraciones tributarias
Documento mediante el cual un contribuyente se declara insolvente para el pago de sus obligaciones tributarias
Derecho que la Constitución nacional en su artículo 23 ha concedido a los ciudadanos para que estos puedan presentar peticiones a las autoridades, para que se les suministre información sobre situaciones de interés general y/o particular.
Documento publico mediante el cual se notifican los actos de ejecución de procesos
Acto administrativo mediante el cual la administración invita al contribuyente, responsable o agente retenedor para que corrija su (s) declaración (es) tributaria (s) en un plazo de un mes.
Acto administrativo mediante el cual la administración invita al contribuyente para corregir y actualizar sus compromisos prediales 
Acto administrativo mediante el cual la administración invita al contribuyente para corregir y actualizar sus compromisos con los impuestos de vehículos 
Acto administrativo mediante el cual la administración invita al contribuyente a presentar su (s) declaración (es) tributaria (s), en un plazo de un mes
Acto administrativo mediante el cual la administración invita al contribuyente para corregir y actualizar sus compromisos prediales 
Acto administrativo mediante el cual la administración invita al contribuyente para corregir y actualizar sus compromisos prediales 
Acto administrativo mediante el cual la administración invita  de manera masiva  a los contribuyentes para corregir y actualizar sus compromisos prediales 
Acto administrativo mediante el cual la administración invita a los contribuyentes para corregir y actualizar sus compromisos impuestos vehiculares de dirección masiva
Acto administrativo mediante el cual la administración invita masivamente a los contribuyentes  para corregir y actualizar sus compromisos de impuestos vehiculares
Acto administrativo mediante el cual la administración invita al contribuyente para  corregir y actualizar sus compromisos declarativos con vehículos
Copias de escrituras de los contribuyentes
Documento que muestra el estado de cuenta de un contribuyente
Estudio que permite conocer si las garantías presentadas son suficientes para el respaldo de la deuda de un contribuyente
Formato que permite la calificación de un contribuyente
Estudio de las garantías en el formato de estudio de garantías
El funcionario encargado de recepcionar el trámite, recibe de los Supercades los expedientes conformados, con los soportes enunciados en el protocolo de solicitud de  devoluciones y/o Compensaciones,
Documento mediante el cual se determinan los pasos para solicitud de recursos 
Hoja que muestra el proceso tributario, sus tiempos y pasos
Registro  de acciones ejecutadas con efectos de verificación de ingresos diarios 
Documento mediante el cual se registra la información de autos declarativos cuando no proceden  
Relato de informe de una invalidación tributaria
Relato de informe de una invalidación tributaria
Relato de informe de una invalidación tributaria
Corregir la declaración errada del declarante
Resolución mediante la cual la administración determina los valores de impuesto a cargo del contribuyente omiso
Resolución mediante la cual la administración determina los valores de impuesto a cargo del contribuyente omiso
Resolución mediante la cual la administración determina los valores de impuesto a cargo del contribuyente por concepto de vehículos 
Resolución mediante la cual la administración determina los valores de impuesto a cargo del contribuyente por la debida corrección 
Resolución mediante la cual la administración corrige una declaración presentada por el contribuyente en la cual cometió un error aritmético, aplicándole la correspondiente sanción
Resolución mediante la cual la administración corrige una declaración presentada por el contribuyente en la cual cometió un error aritmético, asignado a predial aplicándole la correspondiente sanción
Resolución mediante la cual la administración corrige una declaración presentada por el contribuyente en la cual cometió un error aritmético, aplicándole la correspondiente sanción de impuesto vehicular
Resolución mediante la cual la administración aprueba al contribuyente la solicitud por menor valor de la declaración privada.
Resolución mediante la cual la administración aprueba al contribuyente la solicitud por menor valor de la declaración privada.
Resolución mediante la cual la administración aprueba al contribuyente la solicitud por menor valor de la declaración privada impuesto vehículos 
Resolución mediante la cual la administración corrige la declaración a un contribuyente, determinando el mayor valor a pagar y las correspondientes sanciones.
Resolución mediante la cual la administración corrige la declaración a un contribuyente, determinando el mayor valor a pagar y las correspondientes sanciones.
Resolución mediante la cual la administración corrige la declaración a un contribuyente, determinando el mayor valor a pagar y las correspondientes sanciones al valor predial 
Resolución mediante la cual la administración corrige la declaración a un contribuyente, determinando el mayor valor a pagar y las correspondientes sanciones de impuestos de vehículos
Acto administrativo mediante el cual la administración determina, de forma provisional, el valor del impuesto del contribuyente omiso por unos periodos específicos.
Revisión de verificación de archivos físicos contra las actuaciones generadas en los aplicativos. Preventivo. Monitoreo de los trámites
Revisión contra lista de verificación de los requisitos y estado para facilidades de pago
Acto administrativo mediante el cual se libra orden de pago al contribuyente (deudor), con el fin de que cumpla la obligación contenida en el título ejecutivo 
Copia del Numero de Identificación Tributaria
Comunicación escrita que informa la aceptación de una sanción reducida
Comunicación escrita que informa de la caducidad de la acción de fiscalización tributaria
Las solicitudes derivadas de procesos internos de cobro, fiscalización, recursos tributarios, entre otros, son presentadas por el funcionario encargado del mismo, mediante el diligenciamiento del formato 39-F.17 Solicitud de saneamiento de documentos tributarios, anexando los documentos que soportan la corrección
Oficio en que se informa el estado de cuenta a los sucesores dentro del trámite de sucesión
El (los) funcionario(s) asignado (s) por el (la) jefe de la Oficina de Fiscalización elaboran los oficios persuasivos por lotes para ser distribuidos por mensajería expresa a los contribuyentes, tomando la información de la base inicial de gestión. Se realizará un segundo envío con la base depurada, según indicaciones del Jefe de Oficina
Planilla de control de correspondencia
Listado con los precios de los combustibles
Recopilar las pruebas necesarias para la verificación de la correcta presentación de las declaraciones, a través de requerimientos de información, visitas, inspecciones tributarias o contables, cruces con terceros, respuestas del contribuyente, entre otros.
Documentos escritos o no que dan fe del Registro de Información Tributaria
Es el medio ordinario de impugnación de las liquidaciones oficiales, las resoluciones que aplican sanciones (excepto resoluciones sanción de suspensión de firmar declaraciones y certificación de pruebas por contadores, de clausura de establecimiento, de declaratoria disolvencia y resolución sanción a entidades recaudadoras), resoluciones que resuelven solicitudes de devolución y/o compensación, resoluciones que resuelven solicitudes de reducción sanción y demás actos administrativos de carácter definitivo (excepto resolución que decide las excepciones formuladas contra el mandamiento de pago), que le permite al ciudadano defenderse de la administración tributaria distrital, a fin de que el acto se modifique, revoque o corrija.
Recurso que se interpone ante el mismo funcionario que tomó la decisión, o ante el inmediato superior.
listado de pagos realizados
Documento mediante el cual se listan los documentos que se registran para el ingreso de pruebas al proceso 
Solicitud que se dirige a una persona jurídica para que entregue información expresa, con las características técnicas y en el tiempo especificado por la administración tributaria.
Acto administrativo mediante el cual se propone la modificación de la declaración privada, con explicación de las razones en que se sustenta la cuantificación de los impuestos y retenciones que se pretendan adicionar, así como las liquidaciones de las sanciones que sean del caso.
Acto administrativo mediante el cual se propone la modificación de la declaración privada, con explicación de las razones en que se sustenta la cuantificación de los impuestos y retenciones que se pretendan adicionar, así como las liquidaciones de las sanciones que sean del caso. del caso especial ICA 
Exigencia especial a un grupo de contribuyentes para subsanar una deficiencia tributaria del impuesto predial
Exigencia especial a un contribuyente para subsanar una deficiencia tributaria
Exigencia de carácter especial a un deudor de impuesto de vehículos
Resolución o acto administrativo mediante el cual se aclaran decisiones dentro del proceso tributario
Acto administrativo mediante el cual se resuelve la actuación de acumulación de Procesos 
Resolución expedida por catastro comunicando decisión administrativa
Acto administrativo mediante la que se declara incumplida una facilidad de pago y se ordena hacer efectiva la garantía prestada mediante el auto declarativo 
Acto administrativo mediante la que se declara incumplida una facilidad de pago y se ordena hacer efectiva la garantía prestada
Acto administrativo con el que se depura deuda que cuesta menos que los costos para hacerla efectiva
A partir del resultado del análisis, el funcionario elaborará y emitirá los actos administrativos según corresponda, a través del módulo de devoluciones y/o compensaciones ubicado en aplicaciones/tributarias módulo “Gestión Tributaria - SIT II”. Devolver: Cuando se establece que existe un saldo a favor del contribuyente, susceptible de devolución.
Acto administrativo mediante el cual se ordena un embargo para exigir el pago de una deuda tributaria
Acto administrativo que decide sobre las excepciones presentadas por el contribuyente
Acto administrativo que decide sobre las excepciones presentadas por el contribuyente en consecuencia de fallo de recurso de reposición 
Acto administrativo del proceso tributario mediante el cual se levantan las medidas cautelares contra un contribuyente
Acto administrativo mediante el cual se declara nulo un mandamiento de pago
A partir del resultado del análisis, el funcionario elaborará y emitirá los actos administrativos según corresponda, a través del módulo de devoluciones y/o compensaciones ubicado en aplicaciones/tributarias módulo “Gestión Tributaria - SIT II”. Rechazar: Cuando se produzca alguna de las causales establecidas en el artículo 150 del decreto Distrital 807 de 1993
Resolución que resuelve el recurso de reposición 
Acto administrativo dentro del proceso tributario que ordena la reducción del embargo decretado previamente
Acto administrativo mediante el cual se ordena la reducción sanción a los entes afectados durante su proceso 
Acto administrativo que ordena el perdón o remisión de deudas tributarias
Acto administrativo que ordena la terminación del proceso tributario
Acto administrativo que ordena la concesión de una facilidad de pago
Acto administrativo mediante el que se ordena no atender un requerimiento de información
Acto administrativo que ordena la no inscripción en el RIT
Reunión de embargos contra un mismo deudor tributario
Acto administrativo que ordena la corrección de errores presentados
Acto administrativo que ordena que alguna información no aparezca en otro acto administrativo
Acto administrativo ordenando la modificación de otro acto administrativo
Acto administrativo que ordena la aplicación de un acto administrativo
Acto administrativo que reconoce la no presentación de la declaración de delineación
Acto administrativo que reconoce la falta del código de la actividad en una declaración tributaria
Acto administrativo que declara prescrita la acción de cobro tributario
Acto administrativo que declara prescripción a solicitud de parte 
Acto administrativo ordenando un recurso dentro del proceso tributario
Acto administrativo que declara a un contribuyente como renuente al pago de la deuda y ordena el embargo de los bienes.
Acto administrativo que reconoce que otro expedido con anterioridad ya no tiene fuerza de cobro y ha perdido su ejecutoria
Acto administrativo que niega la admisión de excepciones dentro del proceso tributario.
A partir del resultado del análisis, el funcionario elaborará y emitirá los actos administrativos según corresponda, a través del módulo de devoluciones y/o compensaciones ubicado en aplicaciones/tributarias módulo “Gestión Tributaria - SIT II”. Rechazar: Cuando se produzca alguna de las causales establecidas en el artículo 150 del decreto Distrital 807 de 1993
Acto administrativo que ordena el embargo y secuestro preventivo de los bienes de un deudor tributario.
Acto administrativo que ordena el embargo de los bienes propiedad de un contribuyente moroso en el pago tributario
Acto administrativo que ordena los pasos subsiguientes dentro del proceso tributario de cobro
Acto administrativo que responde a un recurso de reposición interpuesto por un contribuyente 
Acto administrativo que decide sobre las excepciones presentadas por el contribuyente
Acto administrativo  mediante el cual se revoca el auto declarativo 
Acto administrativo que revoca o deja sin efectos una facilidad de pago concedida con anterioridad.
Acto administrativo que ordena la reducción de una sanción impuesta contra un contribuyente
Acto administrativo que impone el cierre de un establecimiento de comercio
Resolución que declara la improcedencia en un proceso tributario
Acto administrativo mediante el cual se dejan registradas todas las actuaciones de irregularidades en la contabilidad 
Resolución mediante la cual la administración le impone a un contribuyente una sanción por no presentar la correspondiente (s) declaración (es).
Acto administrativo que ordena el aforo sanción a la publicidad exterior de un contribuyente
Acto administrativo que ordena la directriz de los medios magnéticos y su disposición 
Oficio mediante el cual se da respuesta a los requerimientos 
Oficio mediante el cual se establece aclaración y respuesta a saneamiento 
Es el acto mediante el cual son revocadas las resoluciones o los actos administrativos. Debe ser proferida por los mismos funcionarios que lo expidieron, o por su inmediato superior, de oficio o a solicitud de parte,
Dar una respuesta a consulta de Cobro Producción a información de acreencias con Proceso tributario
Dar una respuesta a cobro propiedad a información de acreencias con proceso tributario
Informes de acreencias con proceso tributario de procesos tributarios de impuestos propiedad y/o producción
Respuestas a cuentas corrientes sobre certificados de acreencia
Respuesta de un contribuyente frente al emplazamiento de la administración
Dar una respuesta a peticionario como efecto de recurso de reconsideración o revocatoria directa
Dar respuesta a unidad de fiscalización sobre acreencias con actos de procesos tributarios
Dar una respuesta a unidad de fiscalización sobre información de acreencias sin  actos en proceso tributario
Dar respuesta a la unidad de fiscalización de impuestos a la propiedad sobre acreencias con actos en proceso tributario.
Dar respuesta a unidad de fiscalización sobre acreencias sin actos de procesos tributarios
Dar respuesta a unidad de liquidación sobre acreencias con actos en procesos tributarios.
Dar respuesta a la unidad de liquidación sobre informes de impuestos a la producción de acreencias sin actos en procesos tributario
Dar respuesta a la unidad de liquidación de impuestos a la propiedad sobre acreencias con actos en procesos tributarios
Dar respuesta a unidad de liquidación de impuestos a la propiedad sobre acreencias sin actos en proceso tributario
Dar respuesta a recursos tributarios sobre información de acreencias con proceso
Dar respuesta a recursos tributarios sobre acreencias sin procesos
documento mediante el cual se oficia la revocatoria en el proceso 
Documento mediante el cual se oficia  la revocatoria en el proceso según aplique 
Es el acto mediante el cual son revocadas las resoluciones o los actos administrativos. Debe ser proferida por los mismos funcionarios que lo expidieron, o por su inmediato superior, de oficio o a solicitud de parte,
Desistimiento, no continuar con un proceso iniciado
Relación completa y detallada del proceso de aprobación y adjudicación de remate con sus decisiones y requerimientos
Solicitar que pierda validez un paso del proceso tributario o un documental
Resolución mediante la cual la administración aprueba al contribuyente la solicitud por menor valor de la declaración privada.
El funcionario encargado del área de gestión entrega a la Oficina de Cuentas Corrientes – Notificaciones, los actos administrativos devueltos, archivo magnético (para avisos), auto aclaratorio, si es el caso y el formato 26-f.04 Solicitud de novedades en un término no mayor a ocho (8) días hábiles, contados a partir de la devolución del acto
Documento mediante el cual se establece de manera formal la  publicación en Diario de alta circulación 
Solicitud que incluye la petición de reconsideración de un paso en el proceso tributario
Solicitud de un contribuyente que busca una reducción de sanción impuesta
Oficiar para solicitar revocatorio en acto de proceso 
Oficio mediante el cual se solicita el trámite tributario según se establezca en el proceso 
Reconocimiento de una sucesión que tiene deuda con la administración
Reconocimiento de una sucesión sin deudas tributarias
Termina el proceso tributario por prescripción en el derecho a cobrar una acreencia
Copia del original de un titulo judicial
Documento del proceso tributario con el cual se decide el archivo final del proceso tributario.
Rechazo de archivo de proceso.
Acto mediante el cual se rechaza el archivo inexacto generado en el proceso 
Acto mediante el cual se archiva proceso en fiscalización 
Acto mediante el cual se evidencias los archivos omisos
</t>
  </si>
  <si>
    <t xml:space="preserve">El detalle de la información referente al activo es la siguiente:
La  oficina y solicitudes de determinación del valor a pagar por concepto de participación en plusvalía, las cuales se trabajarán como se describe en las actividades de Gestión de Trámites Especiales.
Documentos copias anexos como requisito de trámite 
Documento mediante el cual se autoriza la construcción de una obra nueva, ampliación remodelación, modificación o reparación de acuerdo a normas vigentes . Documento anexo requisito 
Documento emitido para radicar pago 
Acto administrativo por medio del cual se liquido el efecto plusvalía definitivo
</t>
  </si>
  <si>
    <t>Oficina de Liquidación de Impuesto a la Propiedad Responsable del proceso.</t>
  </si>
  <si>
    <t>los funcionarios que participen en la reunion y los funcionarios del area  a la cual insida la decisión que se tome en la respectiva acta.</t>
  </si>
  <si>
    <t xml:space="preserve">Jefe de area </t>
  </si>
  <si>
    <t xml:space="preserve">Director,
Subdirector,
Jefe de area,
</t>
  </si>
  <si>
    <t xml:space="preserve">
Subdirector,
Jefe de area,
</t>
  </si>
  <si>
    <t xml:space="preserve">
Director,
Subdirector,
Jefe de area.</t>
  </si>
  <si>
    <t xml:space="preserve">
Subdirector,
Jefe de area,
Funcionarios que ejecutan, hacen seguimiento y quien consolidad los informes.
Entes de Control
</t>
  </si>
  <si>
    <t xml:space="preserve">Todos los funcionarios del area de gestion </t>
  </si>
  <si>
    <t xml:space="preserve">Jefes de las areas de fiscalizacion y liquidacion.
</t>
  </si>
  <si>
    <t>Subdirección Servicios y Atención al Usuario</t>
  </si>
  <si>
    <t>Subdirección de Infraestructura Tecnologia</t>
  </si>
  <si>
    <t>CPR-65</t>
  </si>
  <si>
    <t>CPR-46</t>
  </si>
  <si>
    <t>SHBAF</t>
  </si>
  <si>
    <t>SHSIT</t>
  </si>
  <si>
    <t>Base de Datos Administrativa y Financiera</t>
  </si>
  <si>
    <t>Base de Datos Tributaria</t>
  </si>
  <si>
    <t>AC692</t>
  </si>
  <si>
    <t>AC693</t>
  </si>
  <si>
    <t>Servidores SDH</t>
  </si>
  <si>
    <t>Personal de la mesa de servicios</t>
  </si>
  <si>
    <t>Dirección de Impustos de Bogotá</t>
  </si>
  <si>
    <t>Dirección Gestión Corporativa
Dirección Distrital de Tesorería</t>
  </si>
  <si>
    <t>Consulta por pantalla, reportes y archivos planos</t>
  </si>
  <si>
    <t>Transversal a toda la Entidad</t>
  </si>
  <si>
    <t>Transversal al personal de la DIB y sus procesos</t>
  </si>
  <si>
    <t>El detalle de la información referente al activo es la siguiente: 
Documentos en los cuales se registran las operaciones que corrigen deficiencias en la información reportada, incorporan eliminaciones de operaciones recíprocas que por omisión o inconsistencia externa se dejaron de eliminar en forma automática.</t>
  </si>
  <si>
    <t>Aplicación Bogotá Consolida</t>
  </si>
  <si>
    <t>\\shd.gov.co\fs\Contabilidad\102000-SUB_CONSOLIDACION_GESTION_E_INV</t>
  </si>
  <si>
    <t>\\shd.gov.co\fs\Contabilidad\102000-SUB_CONSOLIDACION_GESTION_E_INV\060_00-INFORMES\060.01_00-INFORMES_A_ORGANISMOS DE CONTROL</t>
  </si>
  <si>
    <t>\\shd.gov.co\fs\Contabilidad\102000-SUB_CONSOLIDACION_GESTION_E_INV\060_00-INFORMES\060.02_00-INFORMES_A_OTRAS_ENTIDADES</t>
  </si>
  <si>
    <t>\\shd.gov.co\fs\Contabilidad\102000-SUB_CONSOLIDACION_GESTION_E_INV\119_00-PQRS</t>
  </si>
  <si>
    <t>\\shd.gov.co\fs\Contabilidad\102000-SUB_CONSOLIDACION_GESTION_E_INV\173_00-INSTRUMENTOS_TECNICOS_CONTABLES</t>
  </si>
  <si>
    <t>\\shd.gov.co\fs\Contabilidad\102000-SUB_CONSOLIDACION_GESTION_E_INV\060_00-INFORMES\060.03_00-INFORMES_DE_GESTION\060.03_01-ASESORIA</t>
  </si>
  <si>
    <t>\\shd.gov.co\fs\Contabilidad\102000-SUB_CONSOLIDACION_GESTION_E_INV\060_00-INFORMES\060.03_00-INFORMES_DE_GESTION\060.03_02-CAPACITACION</t>
  </si>
  <si>
    <t>Soporte dentro de la aplicación</t>
  </si>
  <si>
    <t>Administrador Aplicación
Directora Distrital de Contabilidad
Subdirector de Consolidación, Gestión e Investigación
Funcionarios de la DDC con Rol de consulta</t>
  </si>
  <si>
    <t>Físico - Papel
Electrónico - PDF</t>
  </si>
  <si>
    <t>Físico - Papel
Magnético - PDF - Word - Excel</t>
  </si>
  <si>
    <t>Físico - Papel
Magnético - Archivo Consolidado Excel</t>
  </si>
  <si>
    <t>Físico - Papel Magnético - PDF - Word - Excel</t>
  </si>
  <si>
    <t>Físico - Papel
Magnético - PDF - Word - Excel - Power Point - Otros</t>
  </si>
  <si>
    <t>\\shd.gov.co\fs\Contabilidad\100000-DESPACHO_DIRECCION_CONTABILIDAD\001_00-ACTAS\001.06_ACTAS_COMITE_DIRECCION</t>
  </si>
  <si>
    <t>\\shd.gov.co\fs\Contabilidad\100000-DESPACHO_DIRECCION_CONTABILIDAD\017_00-CERTIFICADOS\017.06_CERTIFICADOS_CONTABLES</t>
  </si>
  <si>
    <t>\\shd.gov.co\fs\Contabilidad\100000-DESPACHO_DIRECCION_CONTABILIDAD\060_00-INFORMES\060.01_00-INFORMES_A_ORGANISMOS DE CONTROL</t>
  </si>
  <si>
    <t>\\shd.gov.co\fs\Contabilidad\100000-DESPACHO_DIRECCION_CONTABILIDAD\060_00-INFORMES\060.02_00-INFORMES_A_OTRAS_ENTIDADES</t>
  </si>
  <si>
    <t>\\shd.gov.co\fs\Contabilidad\100000-DESPACHO_DIRECCION_CONTABILIDAD\060_00-INFORMES\060.03_00-INFORMES_DE_GESTION</t>
  </si>
  <si>
    <t>\\shd.gov.co\fs\Contabilidad\100000-DESPACHO_DIRECCION_CONTABILIDAD\085_00-PLANES\085.02-PLAN_DE_ACCION</t>
  </si>
  <si>
    <t>\\shd.gov.co\fs\Contabilidad\100000-DESPACHO_DIRECCION_CONTABILIDAD\109_00-PROYECTOS_DE_INVERSION</t>
  </si>
  <si>
    <t>\\shd.gov.co\fs\Contabilidad\100000-DESPACHO_DIRECCION_CONTABILIDAD</t>
  </si>
  <si>
    <t>\\shd.gov.co\fs\Contabilidad\100000-DESPACHO_DIRECCION_CONTABILIDAD\120_00-RESOLUCIONES</t>
  </si>
  <si>
    <t>Físico - Papel
Magnético - PDF</t>
  </si>
  <si>
    <t>Físico - Papel Magnético - PDF - Word - Excel - Otros</t>
  </si>
  <si>
    <t>Objetivo legítimo de la excepción</t>
  </si>
  <si>
    <t>http://www.shd.gov.co/shd/publicaciones-aN.A.lisis-e-indicadores-economicos</t>
  </si>
  <si>
    <t>\\shd.gov.co\fs\Efiscales\AN.A.LISIS SECTORIAL\Bck_Proc80</t>
  </si>
  <si>
    <t>PágiN.A. web:
http://www.shd.gov.co/shd/estados-contables-basicos</t>
  </si>
  <si>
    <t>\\shd.gov.co\fs\Contabilidad\102000-SUB_CONSOLIDACION_GESTION_E_INV\139_00-AN.A.LISIS_FIN.A.NCIERO</t>
  </si>
  <si>
    <t>PágiN.A. web:
http://www.shd.gov.co/shd/normatividad-misioN.A.l-nor</t>
  </si>
  <si>
    <t>PágiN.A. web: http://www.shd.gov.co/shd/memorias-eventos</t>
  </si>
  <si>
    <t>PágiN.A. web: http://www.shd.gov.co/shd/normatividad-misioN.A.l-nor</t>
  </si>
  <si>
    <t>El detalle de la información referente al activo es la siguiente: 
Documento en donde se comparan los saldos del EDT de cada cuenta de impuestos, contra la sumatoria de las fuentes de información.</t>
  </si>
  <si>
    <t>Propuestas no aceptadas</t>
  </si>
  <si>
    <t>Oficina de liquidación de impuestos a la Producción y Consumo.
Responsable del Proceso</t>
  </si>
  <si>
    <t>Oficina de liquidación de impuestos a la propiedad.
Responsable del Proceso</t>
  </si>
  <si>
    <t xml:space="preserve">
Subdiectores
jefes de Oficina</t>
  </si>
  <si>
    <t>Share point</t>
  </si>
  <si>
    <t xml:space="preserve">Jefe de Oficina Liquidación
Profesionales a cargo del tema
</t>
  </si>
  <si>
    <t xml:space="preserve">El detalle de la información referente al activo es la siguiente:
Permite proponer y analizar los eventos circunstanciales en la operatividad  de los impuestos 
Documento que consolida  el requerimiento de información para otras entidades.
Evidencia de la solicitud o requerimiento de la información 
Documentos que soportan y evidencias la información requerida
</t>
  </si>
  <si>
    <t>Organismos de Control
Oficina de Control Interno</t>
  </si>
  <si>
    <t xml:space="preserve">El detalle de la información referente al activo es la siguiente:
Solicitud formal  en cumplimiento de las actividades inherentes a la función 
Documento que compila información requerida por los entes externos de control y vigilancia o quien lo requiera.
Evidencia de la solicitud o requerimiento de la información 
Documentos que acompañan los documentos soporte de la información suministrada
</t>
  </si>
  <si>
    <t>Entidades externas</t>
  </si>
  <si>
    <t>Share Point</t>
  </si>
  <si>
    <t>Jefe Oficina Cuenta Corriente
Jefe Oficina Liquidación PyC
Profesionales a cargo delegados por el Jefe
Dirección de Contabilidad</t>
  </si>
  <si>
    <t xml:space="preserve">El detalle de la información referente al activo es la siguiente:
Documento de planeación en el que se incluyen las metas u objetivos y las actividades a realizar para el cumplimiento de los objetivos propuestos.
Resultado de la planeación en el que se ha desarrollado el plan operativo de cada área en cumplimiento de las funciones
</t>
  </si>
  <si>
    <t xml:space="preserve">El detalle de la información referente al activo es la siguiente:
Conjunto de acciones tomadas para eliminar la(s) causa(s) de una no conformidad detectada u otra situación no deseable. Conjunto de acciones tomadas para eliminar la(s) causa(s) de una no 
conformidad potencial u otra situación potencial no deseable. Acción permanente realizada, con el fin de aumentar la capacidad para 
cumplir los requisitos y optimizar el desempeño.
Relato descriptivo de las realizaciones o actos que se han hecho para cumplir los objetivos propuestos
Documento de planeación en el que se incluyen las metas u objetivos y las actividades a realizar para el cumplimiento de los objetivos propuestos.
</t>
  </si>
  <si>
    <t>Profesionales involucrados en el Plan de mejoramiento</t>
  </si>
  <si>
    <t>Profesional a cargo del tramite de PQRS</t>
  </si>
  <si>
    <t>69-P-02-69-P-03-05-P-01</t>
  </si>
  <si>
    <t xml:space="preserve">El detalle de la información referente al activo es la siguiente:
Formato mediante el cual se registra la solicitud de información  requerida para el proceso 
Relación completa y detallada del proceso de aprobación y adjudicación de remate con sus decisiones y requerimientos
Cuando se identifique alguna de las causales de archivo, contempladas en el formato Códigos y causales de archivo y revocatoria de Determinación Propiedad 69-F.16, se procede a elaborar acta de archivo. La gestión realizada se debe actualizar en la base de gestión del funcionario
Documento soporte para registrar efectos y actuaciones establecidas del cierre de establecimiento
Relación del proceso mediante el cual se decidió el levantamiento o anulación de sellos en un proceso tributario
Documento que da cuenta de la presentación de un responsable dentro de un proceso tributario.
Una vez recibida la ficha técnica de los programas a fiscalizar por parte de la Subdirección de Impuestos a la Producción y al Consumo, el jefe de la Oficina de Fiscalización, realiza el reparto mediante el formato 69-F.80, indicando NIT, programa, periodo a fiscalizar e información complementaria, si la hay.
Documento mediante el cual se verifican las pruebas correspondientes que se allegan a los procesos 
Documento contenedor de los datos que verifican el estado de los diferentes libros contables  en consecuencia  los diferentes pagos realizados por un contribuyente dentro de un proceso tributario.
Documento contenedor de los datos que verifican el pago realizado por un contribuyente dentro de un proceso tributario.
Documento que contiene los datos de la visita a un contribuyente tributario
Documento que contiene los datos de la visita a un contribuyente tributario dentro del proceso de fiscalización 
Relación de las actividades desarrolladas en el proceso de secuestro de bienes a un responsable tributario dentro del proceso de cobro.
Documento que relaciona los inventarios generados en gasto combustible
Acto administrativo mediante el cual la Oficina de Liquidación ordena aportar nuevas pruebas al expediente, incluye nuevos hechos de discusión y/o modifica la liquidación propuesta en el Requerimiento Especial
Dar a conocer las acreencias de una cuenta corriente
Decisión administrativa que estudia las excepciones presentadas por un contribuyente dentro de un proceso tributario
Acto administrativo mediante el cual la Administración corrige o aclara los errores aritméticos o de transcripción cometidos en las providencias, liquidaciones oficiales y demás actos administrativos, siempre y cuando no se haya ejercitado la acción contencioso administrativa.
Acto administrativo mediante el cual la Administración procede a ordenar y efectuar la acumulación de dos o más expedientes
Acto mediante el cual se genera Auto admisorio del recurso de reposición en la actuación procesal 
Actuación mediante la cual se ordena la ampliación al Requerimiento Especial y se decretan nuevas pruebas
Documento perteneciente al proceso tributario que autoriza la diligencia del remate de bienes secuestrados
Documento en el que se comisiona a un funcionario a realizar cierta actuación dentro de un proceso tributario
Documento del proceso tributario que da comisión a un funcionario para levantar sellos
El sustanciador estudia el expediente y determina la normativa sustancial y procedimental aplicable al caso, remitiéndose a los conceptos, jurisprudencia, orientaciones e instrucciones que sobre el particular se impartan.
Documento del proceso tributario que reconoce la validez de un recurso presentado dentro del proceso tributario.
"La resolución es enumerada y radicada en el Sistema CORDIS a fin de desarrollar la notificación en
concordancia con el procedimiento 26-P-01"
Documento que ordena el cruce de información para verificar su autenticidad.
Oficio del proceso tributario que ordena la práctica de pruebas 
Oficio tributario para separar dos o más procesos y llevarlos individualmente
Cuando la solicitud de devolución no reúna los requisitos señalados anteriormente (artículo 9 del Decreto 499 de 1994) y/o cuando se establezca alguna de las siguientes causales, se dará cumplimiento a lo dispuesto en el artículo 150 del Decreto Distrital 807 de 1993; para lo cual, el sustanciador proyectará Auto de inadmisión de una solicitud de devolución y/o compensación formato 23-F.03, dándole prioridad para el traslado a revisión, firma y notificación
Oficio que ordena la inspección o revisión contable para comparar información dentro del proceso tributario.
Oficio mediante el cual se ordena una inspección tributaria
oficio para ordenar el pago de la acreencia y las costas presentadas en el proceso tributario.
Oficio que ordena la presentación de pruebas dentro del proceso tributario
Acto administrativo mediante el cual la Administración niega una solicitud de corrección por menor valor, por no proceder. Igualmente, puede emitirse este tipo de acto cuando se interpone recurso extemporáneamente contra un auto declarativo.
Acto administrativo mediante el cual la Administración niega una solicitud de corrección por menor valor, por no proceder. Igualmente, puede emitirse este tipo de acto cuando se interpone recurso extemporáneamente contra un auto declarativo.
Oficio ordenando la nueva foliación del cuaderno del proceso tributario
Oficio que ordena que las pruebas existentes dentro de un proceso puedan también ser usadas en otro, siempre y cuando sea contra el mismo contribuyente
Se procede a realizar autos de verificación o cruce con el fin de comunicar a las personas naturales o jurídicas la designación del funcionario comisionado para verificar el cumplimiento de las obligaciones tributarias.
Oficio mediante el cual se ordena la declaratoria de desierto de un remate
Acto administrativo mediante el cual se deja sin efectos legales una declaración privada cuando la misma no cumple los requisitos formales contenidos en los artículos 580 y 650 -1 del Estatuto Tributario Nacional y demás eventos contemplados en la ley. Este Auto debe ser proferido antes que la declaración adquiera firmeza.
Oficio que decreta el avalúo de los bienes de un contribuyente y nombra el auxiliar de la justicia encargado de hacerlo.
Solicitud formal  en cumplimiento de las actividades inherentes a la función 
Oficio que ordena hora, lugar u fecha del remate de los bienes dentro de un proceso tributario
Acto administrativo mediante el cual la administración inadmite una solicitud de corrección por menor valor.
Oficio que no admite las demandas del contribuyente en la responsabilidad sabida en cuentas corrientes
Oficio que no admite las demandas del contribuyente por recurso de extemporaneidad
Oficio que no admite las demandas del contribuyente en responsabilidad de presentación personal 
Oficio mediante el que se ordena la inclusión de providencias judiciales 
Oficio mediante el que se ordena la inclusión o exclusión de pruebas
Oficio que ordena la corrección de errores en el proceso tributario
Oficio que ordena la devolución de títulos o depósitos judiciales
Oficio que ordena no tener en cuenta información contenida en un acto administrativo
Oficio que ordena que un registro de deuda tributaria sea inactivado
Oficio que ordena el cambio o modificación de un acto administrativo
Oficio que ordena el secuestro de un bien y se nombra al auxiliar de la justicia que lo tendrá en custodia
Oficio dentro del proceso administrativo con el cual se cambia a un auxiliar de la justicia en calidad de secuestre
Oficio que ordena la no admisión de una prueba o solicitud dentro del proceso tributario
Oficio que ordena la presentación de pruebas dentro del proceso tributario
Oficio que no admite el recurso de reposición interpuesto por un contribuyente.
Oficio que ordena que se de a conocer el avalúo presentado en los bienes del contribuyente
Oficio que ordena y solicita que una autoridad administrativa o judicial ponga a disposición de la administración de impuestos distritales los remanentes propiedad de un contribuyente
Oficio que ordena que un remate ya no se realice
Oficio que incluye dentro de los bienes del contribuyente los remanentes puestos a disposición por una autoridad administrativa o judicial
Poner un aviso en la prensa hablada o escrita que de cuenta del proceso tributario
Información de catastro que incluyen las propiedades de finca raíz de los contribuyentes
Formulario que permite la calificación del contribuyente
Certificado expedido por autoridad competente que demuestra el fallecimiento de un contribuyente
Documento expedido por cámara de comercio en el que se demuestra la existencia y representación legal de un ente económico
Documento expedido por la oficina de registro de instrumentos públicos que demuestra la propiedad de un bien inmueble
Documento del proceso tributario que pide al contribuyente su presencia en el despacho 
Documento en el que un heredero de un contribuyente en mora se hace solidario con la deuda y su pago
Documento en el que un tercero se hace corresponsable y garante del pago de la deuda tributaria
Formulario diseñado para el control de cambios en el sistema de información tributario
Formulario diseñado de manera específica para ejercer control de pruebas.
Copias físicas de las declaraciones tributarias
Documento mediante el cual un contribuyente se declara insolvente para el pago de sus obligaciones tributarias
Derecho que la Constitución nacional en su artículo 23 ha concedido a los ciudadanos para que estos puedan presentar peticiones a las autoridades, para que se les suministre información sobre situaciones de interés general y/o particular.
Documento publico mediante el cual se notifican los actos de ejecución de procesos
Acto administrativo mediante el cual la administración invita al contribuyente, responsable o agente retenedor para que corrija su (s) declaración (es) tributaria (s) en un plazo de un mes.
Acto administrativo mediante el cual la administración invita al contribuyente para corregir y actualizar sus compromisos prediales 
Acto administrativo mediante el cual la administración invita al contribuyente para corregir y actualizar sus compromisos con los impuestos de vehículos 
Acto administrativo mediante el cual la administración invita al contribuyente a presentar su (s) declaración (es) tributaria (s), en un plazo de un mes
Acto administrativo mediante el cual la administración invita al contribuyente para corregir y actualizar sus compromisos prediales 
Acto administrativo mediante el cual la administración invita al contribuyente para corregir y actualizar sus compromisos prediales 
Acto administrativo mediante el cual la administración invita  de manera masiva  a los contribuyentes para corregir y actualizar sus compromisos prediales 
Acto administrativo mediante el cual la administración invita a los contribuyentes para corregir y actualizar sus compromisos impuestos vehiculares de dirección masiva
Acto administrativo mediante el cual la administración invita masivamente a los contribuyentes  para corregir y actualizar sus compromisos de impuestos vehiculares
Acto administrativo mediante el cual la administración invita al contribuyente para  corregir y actualizar sus compromisos declarativos con vehículos
Copias de escrituras de los contribuyentes
Documento que muestra el estado de cuenta de un contribuyente
Estudio que permite conocer si las garantías presentadas son suficientes para el respaldo de la deuda de un contribuyente
Formato que permite la calificación de un contribuyente
Estudio de las garantías en el formato de estudio de garantías
El funcionario encargado de recepcionar el trámite, recibe de los Supercades los expedientes conformados, con los soportes enunciados en el protocolo de solicitud de  devoluciones y/o Compensaciones,
Documento mediante el cual se determinan los pasos para solicitud de recursos 
Hoja que muestra el proceso tributario, sus tiempos y pasos
Registro  de acciones ejecutadas con efectos de verificación de ingresos diarios 
Documento mediante el cual se registra la información de autos declarativos cuando no proceden  
Relato de informe de una invalidación tributaria
Relato de informe de una invalidación tributaria
Relato de informe de una invalidación tributaria
Corregir la declaración errada del declarante
Resolución mediante la cual la administración determina los valores de impuesto a cargo del contribuyente omiso
Resolución mediante la cual la administración determina los valores de impuesto a cargo del contribuyente omiso
Resolución mediante la cual la administración determina los valores de impuesto a cargo del contribuyente por concepto de vehículos 
Resolución mediante la cual la administración determina los valores de impuesto a cargo del contribuyente por la debida corrección 
Resolución mediante la cual la administración corrige una declaración presentada por el contribuyente en la cual cometió un error aritmético, aplicándole la correspondiente sanción
Resolución mediante la cual la administración corrige una declaración presentada por el contribuyente en la cual cometió un error aritmético, asignado a predial aplicándole la correspondiente sanción
Resolución mediante la cual la administración corrige una declaración presentada por el contribuyente en la cual cometió un error aritmético, aplicándole la correspondiente sanción de impuesto vehicular
Resolución mediante la cual la administración aprueba al contribuyente la solicitud por menor valor de la declaración privada.
Resolución mediante la cual la administración aprueba al contribuyente la solicitud por menor valor de la declaración privada.
Resolución mediante la cual la administración aprueba al contribuyente la solicitud por menor valor de la declaración privada impuesto vehículos 
Resolución mediante la cual la administración corrige la declaración a un contribuyente, determinando el mayor valor a pagar y las correspondientes sanciones.
Resolución mediante la cual la administración corrige la declaración a un contribuyente, determinando el mayor valor a pagar y las correspondientes sanciones.
Resolución mediante la cual la administración corrige la declaración a un contribuyente, determinando el mayor valor a pagar y las correspondientes sanciones al valor predial 
Resolución mediante la cual la administración corrige la declaración a un contribuyente, determinando el mayor valor a pagar y las correspondientes sanciones de impuestos de vehículos
Acto administrativo mediante el cual la administración determina, de forma provisional, el valor del impuesto del contribuyente omiso por unos periodos específicos.
Revisión de verificación de archivos físicos contra las actuaciones generadas en los aplicativos. Preventivo. Monitoreo de los trámites
Revisión contra lista de verificación de los requisitos y estado para facilidades de pago
Acto administrativo mediante el cual se libra orden de pago al contribuyente (deudor), con el fin de que cumpla la obligación contenida en el título ejecutivo 
Copia del Numero de Identificación Tributaria
Comunicación escrita que informa la aceptación de una sanción reducida
Comunicación escrita que informa de la caducidad de la acción de fiscalización tributaria
Las solicitudes derivadas de procesos internos de cobro, fiscalización, recursos tributarios, entre otros, son presentadas por el funcionario encargado del mismo, mediante el diligenciamiento del formato 39-F.17 Solicitud de saneamiento de documentos tributarios, anexando los documentos que soportan la corrección
Oficio en que se informa el estado de cuenta a los sucesores dentro del trámite de sucesión
El (los) funcionario(s) asignado (s) por el (la) jefe de la Oficina de Fiscalización elaboran los oficios persuasivos por lotes para ser distribuidos por mensajería expresa a los contribuyentes, tomando la información de la base inicial de gestión. Se realizará un segundo envío con la base depurada, según indicaciones del Jefe de Oficina
Planilla de control de correspondencia
Listado con los precios de los combustibles
Recopilar las pruebas necesarias para la verificación de la correcta presentación de las declaraciones, a través de requerimientos de información, visitas, inspecciones tributarias o contables, cruces con terceros, respuestas del contribuyente, entre otros.
Documentos escritos o no que dan fe del Registro de Información Tributaria
Es el medio ordinario de impugnación de las liquidaciones oficiales, las resoluciones que aplican sanciones (excepto resoluciones sanción de suspensión de firmar declaraciones y certificación de pruebas por contadores, de clausura de establecimiento, de declaratoria disolvencia y resolución sanción a entidades recaudadoras), resoluciones que resuelven solicitudes de devolución y/o compensación, resoluciones que resuelven solicitudes de reducción sanción y demás actos administrativos de carácter definitivo (excepto resolución que decide las excepciones formuladas contra el mandamiento de pago), que le permite al ciudadano defenderse de la administración tributaria distrital, a fin de que el acto se modifique, revoque o corrija.
Recurso que se interpone ante el mismo funcionario que tomó la decisión, o ante el inmediato superior.
Listado de pagos realizados
Documento mediante el cual se listan los documentos que se registran para el ingreso de pruebas al proceso 
Solicitud que se dirige a una persona jurídica para que entregue información expresa, con las características técnicas y en el tiempo especificado por la administración tributaria.
Acto administrativo mediante el cual se propone la modificación de la declaración privada, con explicación de las razones en que se sustenta la cuantificación de los impuestos y retenciones que se pretendan adicionar, así como las liquidaciones de las sanciones que sean del caso.
Acto administrativo mediante el cual se propone la modificación de la declaración privada, con explicación de las razones en que se sustenta la cuantificación de los impuestos y retenciones que se pretendan adicionar, así como las liquidaciones de las sanciones que sean del caso. del caso especial ICA 
Exigencia especial a un grupo de contribuyentes para subsanar una deficiencia tributaria del impuesto predial
Exigencia especial a un contribuyente para subsanar una deficiencia tributaria
Exigencia especial a un contribuyente para subsanar una deficiencia tributaria
Exigencia de carácter especial a un deudor de impuesto de vehículos
Resolución o acto administrativo mediante el cual se aclaran decisiones dentro del proceso tributario
Acto administrativo mediante el cual se resuelve la actuación de acumulación de Procesos 
Resolución expedida por catastro comunicando decisión administrativa
Acto administrativo mediante la que se declara incumplida una facilidad de pago y se ordena hacer efectiva la garantía prestada mediante el auto declarativo 
Acto administrativo mediante la que se declara incumplida una facilidad de pago y se ordena hacer efectiva la garantía prestada
Acto administrativo con el que se depura deuda que cuesta menos que los costos para hacerla efectiva
A partir del resultado del análisis, el funcionario elaborará y emitirá los actos administrativos según corresponda, a través del módulo de devoluciones y/o compensaciones ubicado en aplicaciones/tributarias módulo “Gestión Tributaria - SIT II”. Devolver: Cuando se establece que existe un saldo a favor del contribuyente, susceptible de devolución.
Acto administrativo mediante el cual se ordena un embargo para exigir el pago de una deuda tributaria
Acto administrativo que decide sobre las excepciones presentadas por el contribuyente
Acto administrativo que decide sobre las excepciones presentadas por el contribuyente en consecuencia de fallo de recurso de reposición 
Acto administrativo del proceso tributario mediante el cual se levantan las medidas cautelares contra un contribuyente
Acto administrativo mediante el cual se declara nulo un mandamiento de pago
A partir del resultado del análisis, el funcionario elaborará y emitirá los actos administrativos según corresponda, a través del módulo de devoluciones y/o compensaciones ubicado en aplicaciones/tributarias módulo “Gestión Tributaria - SIT II”. Rechazar: Cuando se produzca alguna de las causales establecidas en el artículo 150 del decreto Distrital 807 de 1993
Resolución que resuelve el recurso de reposición 
Acto administrativo dentro del proceso tributario que ordena la reducción del embargo decretado previamente
Acto administrativo mediante el cual se ordena la reducción sanción a los entes afectados durante su proceso 
Acto administrativo que ordena el perdón o remisión de deudas tributarias
Acto administrativo que ordena la terminación del proceso tributario
Acto administrativo que ordena la concesión de una facilidad de pago
Acto administrativo mediante el que se ordena no atender un requerimiento de información
Acto administrativo que ordena la no inscripción en el RIT
Reunión de embargos contra un mismo deudor tributario
Acto administrativo que ordena la corrección de errores presentados
Acto administrativo que ordena que alguna información no aparezca en otro acto administrativo
Acto administrativo ordenando la modificación de otro acto administrativo
Acto administrativo que ordena la aplicación de un acto administrativo
Acto administrativo que reconoce la no presentación de la declaración de delineación
Acto administrativo que reconoce la falta del código de la actividad en una declaración tributaria
Acto administrativo que declara prescrita la acción de cobro tributario
Acto administrativo que declara prescrita la acción de cobro tributario
Acto administrativo que declara prescrita la acción de cobro tributario
Acto administrativo ordenando un recurso dentro del proceso tributario
Acto administrativo que declara a un contribuyente como renuente al pago de la deuda y ordena el embargo de los bienes.
Acto administrativo que reconoce que otro expedido con anterioridad ya no tiene fuerza de cobro y ha perdido su ejecutoria
Acto administrativo que niega la admisión de excepciones dentro del proceso tributario.
A partir del resultado del análisis, el funcionario elaborará y emitirá los actos administrativos según corresponda, a través del módulo de devoluciones y/o compensaciones ubicado en aplicaciones/tributarias módulo “Gestión Tributaria - SIT II”. Rechazar: Cuando se produzca alguna de las causales establecidas en el artículo 150 del decreto Distrital 807 de 1993
Acto administrativo que ordena el embargo y secuestro preventivo de los bienes de un deudor tributario.
Acto administrativo que ordena el embargo de los bienes propiedad de un contribuyente moroso en el pago tributario
Acto administrativo que ordena los pasos subsiguientes dentro del proceso tributario de cobro
Acto administrativo que responde a un recurso de reposición interpuesto por un contribuyente 
Acto administrativo que decide sobre las excepciones presentadas por el contribuyente
Acto administrativo  mediante el cual se revoca el auto declarativo 
Acto administrativo que revoca o deja sin efectos una facilidad de pago concedida con anterioridad.
Acto administrativo que ordena la reducción de una sanción impuesta contra un contribuyente
Acto administrativo que impone el cierre de un establecimiento de comercio
Resolución que declara la improcedencia en un proceso tributario
Acto administrativo mediante el cual se dejan registradas todas las actuaciones de irregularidades en la contabilidad 
Resolución mediante la cual la administración le impone a un contribuyente una sanción por no presentar la correspondiente (s) declaración (es).
Acto administrativo que ordena el aforo sanción a la publicidad exterior de un contribuyente
Acto administrativo que ordena la directriz de los medios magnéticos y su disposición 
Oficio mediante el cual se da respuesta a los requerimientos 
Oficio mediante el cual se establece aclaración y respuesta a saneamiento 
Es el acto mediante el cual son revocadas las resoluciones o los actos administrativos. Debe ser proferida por los mismos funcionarios que lo expidieron, o por su inmediato superior, de oficio o a solicitud de parte,
Dar una respuesta a consulta de Cobro Producción a información de acreencias con Proceso tributario
Dar una respuesta a cobro propiedad a información de acreencias con proceso tributario
Informes de acreencias con proceso tributario de procesos tributarios de impuestos propiedad y/o producción
Respuestas a cuentas corrientes sobre certificados de acreencia
Respuesta de un contribuyente frente al emplazamiento de la administración
Dar una respuesta a peticionario como efecto de recurso de reconsideración o revocatoria directa
Dar respuesta a unidad de fiscalización sobre acreencias con actos de procesos tributarios
Dar una respuesta a unidad de fiscalización sobre información de acreencias sin  actos en proceso tributario
Dar respuesta a la unidad de fiscalización de impuestos a la propiedad sobre acreencias con actos en proceso tributario.
Dar respuesta a unidad de fiscalización sobre acreencias sin actos de procesos tributarios
Dar respuesta a unidad de liquidación sobre acreencias con actos en procesos tributarios.
Dar respuesta a la unidad de liquidación sobre informes de impuestos a la producción de acreencias sin actos en procesos tributario
Dar respuesta a la unidad de liquidación de impuestos a la propiedad sobre acreencias con actos en procesos tributarios
Dar respuesta a unidad de liquidación de impuestos a la propiedad sobre acreencias sin actos en proceso tributario
Dar respuesta a recursos tributarios sobre información de acreencias con proceso
Dar respuesta a recursos tributarios sobre acreencias sin procesos
Documento mediante el cual se oficia la revocatoria en el proceso 
Documento mediante el cual se oficia  la revocatoria en el proceso según aplique 
Es el acto mediante el cual son revocadas las resoluciones o los actos administrativos. Debe ser proferida por los mismos funcionarios que lo expidieron, o por su inmediato superior, de oficio o a solicitud de parte,
Desistimiento, no continuar con un proceso iniciado
Relación completa y detallada del proceso de aprobación y adjudicación de remate con sus decisiones y requerimientos
Solicitar que pierda validez un paso del proceso tributario o un documental
Resolución mediante la cual la administración aprueba al contribuyente la solicitud por menor valor de la declaración privada.
El funcionario encargado del área de gestión entrega a la Oficina de Cuentas Corrientes – Notificaciones, los actos administrativos devueltos, archivo magnético (para avisos), auto aclaratorio, si es el caso y el formato 26-f.04 Solicitud de novedades en un término no mayor a ocho (8) días hábiles, contados a partir de la devolución del acto
Documento mediante el cual se establece de manera formal la  publicación en Diario de alta circulación 
Solicitud que incluye la petición de reconsideración de un paso en el proceso tributario
Solicitud de un contribuyente que busca una reducción de sanción impuesta
Oficiar para solicitar revocatorio en acto de proceso 
Oficio mediante el cual se solicita el trámite tributario según se establezca en el proceso 
Reconocimiento de una sucesión que tiene deuda con la administración
Reconocimiento de una sucesión sin deudas tributarias
Termina el proceso tributario por prescripción en el derecho a cobrar una acreencia
Copia del original de un titulo judicial
Documento del proceso tributario con el cual se decide el archivo final del proceso tributario.
Rechazo de archivo de proceso.
Acto mediante el cual se rechaza el archivo inexacto generado en el proceso 
Acto mediante el cual se archiva proceso en fiscalización 
Acto mediante el cual se evidencias los archivos omisos
</t>
  </si>
  <si>
    <t>CD, MEMORIAS USB
ARCHIVOS MAGNÉTICOS</t>
  </si>
  <si>
    <t>Profesionales involucrados en el Proceso 69 p-02</t>
  </si>
  <si>
    <t>Controles de Reparto</t>
  </si>
  <si>
    <t xml:space="preserve">El detalle de la información referente al activo es la siguiente:
Una vez recibida la ficha técnica de los programas a fiscalizar por parte de la Subdirección de Impuestos a la Producción y al Consumo, el jefe de la Oficina de Fiscalización, realiza el reparto mediante el formato 69-F.80, indicando NIT, programa, periodo a fiscalizar e información complementaria, si la hay.
Registro de expedientes determinados para reparto  en consecuencia de las diferentes actuaciones.
</t>
  </si>
  <si>
    <t>Jefe de Oficina
Secrertaria</t>
  </si>
  <si>
    <t>Subdirección de Gestión de Conectividad</t>
  </si>
  <si>
    <t>El detalle de la información referente al activo es la siguiente: 
Registro documental de control a los componentes físicos de los computadores, impresoras, servidores, infraestructura de red y demás elementos que hacen parte de la plataforma informática, existentes en la subdirección
Documento en que se registra todo lo relacionado con los equipos conectividad de la Entidad.</t>
  </si>
  <si>
    <t>Subdirección de Gestión de Conectividad Responsable del proceso</t>
  </si>
  <si>
    <t>Subdirección de Gestión de Conectividad.</t>
  </si>
  <si>
    <t>Subdirección de Gestiónn de Conectividad, Dirección de Sistemas e Informática</t>
  </si>
  <si>
    <t>El detalle de la información referente al activo es la siguiente: 
Los mapas de red  son  instrumentos gráficos  utilizados en el área de  Sistemas  e Informática que permiten visualizar cómo se encuentra conectada la red de la Entidad.</t>
  </si>
  <si>
    <t>Administradores de Red.</t>
  </si>
  <si>
    <t>El detalle de la información referente al activo es la siguiente: 
Documento de comunicación técnica que busca brindar asistencia a los sujetos que usan un sistema.</t>
  </si>
  <si>
    <t>66-P.03</t>
  </si>
  <si>
    <t>El detalle de la información referente al activo es la siguiente: 
Es un registro escrito de las acciones  de mantenimiento, preventivo o correctivo de forma periódica.  Esta bitácora incluye todos los sucesos ocurridos.</t>
  </si>
  <si>
    <t>66-P.04</t>
  </si>
  <si>
    <t>El detalle de la información referente al activo es la siguiente: 
Documento en el que se deja evidencia de la solicitud de grabaciones realizadas a la Subdirección.
Documento en que se deja evidencia de las grabaciones requeridas.</t>
  </si>
  <si>
    <t>Dirección de Sistemas, Dirección de Tesoreria</t>
  </si>
  <si>
    <t>66-P.05</t>
  </si>
  <si>
    <t>El detalle de la información referente al activo es la siguiente: 
Documento en el que se deja evidencia de la solicitud de apertura y cierre de puertos de Red realizadas a la Subdirección.
Documento en el que se deja evidencia de la solicitud  de VPN Site To Site realizadas a la Subdirección.</t>
  </si>
  <si>
    <t>Administradores, Subdirección de Infraestructura Tecnológica</t>
  </si>
  <si>
    <t>Subdirección de Infraestructura Tecnológica</t>
  </si>
  <si>
    <t>Oficina de Gestión de pagos</t>
  </si>
  <si>
    <t>9-P-03  (Versiòn 11)</t>
  </si>
  <si>
    <t>Actas de Anulación de Cheques</t>
  </si>
  <si>
    <t>El detalle de la información referente al activo es la siguiente: 
Documento que registra los temas tratados anulación definitiva, a solicitud de un ordenador del gasto o responsable del presupuesto, los cheques originados por pago de documentos.
Documento que registra la anulación de un cheque no cobrado por motivos como; prescripción, orden de no pago por parte de la entidad, deterioro y error en el diligenciamiento.
Documento por el cual se realiza la solicitud de anulación de las órdenes de Pago.
Documento que registra el pago.
Acto administrativo en el cual se registran la anulación de cheques.
Documento en el cual se registra la autorización de cheques.
Documento donde se registra las ordenes de devolución de tributarios y no tributarios.
Soporte documental de giro al cheque que se anula.
Soporte documental en donde se registran los cheques anulados y Prescritos.
Documento que registra la anulación de un cheque no cobrado por motivos como; prescripción, orden de no pago por parte de la entidad, deterioro y error en el diligenciamiento.
Reproducción de  un documento o parte de este en una hoja de papel.
Soporte documental que registra los recortes de cheques a anular.
Comunicación oficial en donde se registran los cheques anulados por conciliación bancaria.</t>
  </si>
  <si>
    <t>Oficina De Gestión de Pagos
Responsable del proceso</t>
  </si>
  <si>
    <t>Profesional Universitario</t>
  </si>
  <si>
    <t>9-P-03 (Versiòn 11)</t>
  </si>
  <si>
    <t>Actas de Anulación y Giro SAP</t>
  </si>
  <si>
    <t>El detalle de la información referente al activo es la siguiente: 
Documento que registra los temas tratados en las Actas de Anulación y Giro SAP.
Documento que registra el motivo del rechazo del pago presentado.
Documento donde se encuentran ítems con los rechazos emitidos por las entidades financieras.
Formato que de diligencia con información concerniente a los pagos rechazados
Documento que evidencia el recazo de los pagos por las entidades financieras
Documento oficial establecido por la DDT para que las entidades que conforman el presupuesto general del Distrito Capital registren información personal, contractual, financiera y tributaria de los proveedores.
Es el documento oficial emitido por OPGET y establecido por la DDT para que las entidades que conforman el presupuesto de la Administración Central ordenen el pago de gastos por concepto de servicios personales, aportes patronales y parafiscales.
Documento en el cual  están los motivos de rechazo firmados por el responsable y ordenador del presupuesto.</t>
  </si>
  <si>
    <t>Profesional Universitario 
y
Auxiliar Adminstrativo</t>
  </si>
  <si>
    <t>Actas de Giro Fondos de Terceros</t>
  </si>
  <si>
    <t>El detalle de la información referente al activo es la siguiente: 
Documento donde se ingresa la información exigida por el sistema para cada tipo de acta.
Operación financiera.
Documento mediante el cual se establecen los cheques prescritos  y se debe diligenciar por parte del beneficiario del pago.
Documento realizado por el beneficiario autorizando la solicitud de la restitución.
Fotocopia del documento de identidad del beneficiario.
Documento para cumplir con las obligaciones tributarias.
Documento que consolida los Estados de Tesorería Fondos de Terceros.
Documento que consolida los estados de tesorería de los recaudos de terceros en un período definido.
Documento que reporta los beneficios para los contribuyentes y que tienen por objeto evitar la doble tributación e incentivar ciertas actividades estratégicas para el país.
Documento que autoriza a realizar una transferencia o pago a un tercero.
Documento el cual registra los descuentos tributarios.
Documento que realiza una orden bancaria con sus respectivos soportes.
Documento que certifica las retenciones con el fin de realizar las declaraciones de renta según fuere el caso.
Documento que registra movimientos de entrada y salida entre las cuentas bancarias de la tesorería, utilizando diferentes modalidades de pago.</t>
  </si>
  <si>
    <t>Profesional Especializado
y 
Profesional Universitario</t>
  </si>
  <si>
    <t>Actas de Traslado de Fondos</t>
  </si>
  <si>
    <t>El detalle de la información referente al activo es la siguiente: 
Comprobante del banco donde los clientes diligencian los pagos con las entidades.
Es un comprobante que una empresa envía a su cliente, en la que se le notifica haber cargado o debitado en su cuenta una determinada suma o valor, por el concepto que se indica en la misma nota.
Documento base para comprobar una transferencia electrónica hacia otras entidades bancarias.</t>
  </si>
  <si>
    <t>Actas de Traslado entre Conceptos</t>
  </si>
  <si>
    <t>El detalle de la información referente al activo es la siguiente: 
Documento de carácter oficial que declara la condición legal de traslados entre conceptos.
Documento donde se realizan las solicitudes de traslado.
Documento donde se consolida las retenciones y el pago tributario que corresponda.
Documento que consolida  la gestión de la dependencia periódicamente.
Documento que consolida los movimientos de los estados de tesorería diarios.
Documento que certifica los recaudos establecidos en los traslados entre conceptos.
Documento que registra los descuentos realizados a los beneficiarios.
Documento establecido para realizar las declaraciones.
Documento que sirve para soportar el Acta de Anulación.
Fotocopia del soporte documental que registra los recortes de cheques a anular.
Soporte en el cual se registra la solicitud de anulación de cheques.
Fotocopia del soporte documental del Acta de Anulación.</t>
  </si>
  <si>
    <t>Actas de Anulación de Orden de Pago</t>
  </si>
  <si>
    <t>El detalle de la información referente al activo es la siguiente: 
Documento generado por la anulación de una orden de pago ya radicada en la DDT, a solicitud de la entidad ordenadora del gasto.
Documento soporte para la anulación de la Orden de Pago.
Documento que autoriza a realizar una transferencia o pago a un tercero.
Documento que se diligencia para  a realizar la anulación de una orden de pago
Documento para anular la orden de pago, firmada por el Responsable del Presupuesto y Ordenador del Gasto de la entidad ordenadora del pago.</t>
  </si>
  <si>
    <t>13-P-10  (Versiòn 4)</t>
  </si>
  <si>
    <t>Actas de Arqueo de Instrumentos Financieros</t>
  </si>
  <si>
    <t>El detalle de la información referente al activo es la siguiente: 
Documento realizado mensualmente con el fin de relacionar los títulos de renta variable que se custodian en la caja fuerte del BackOffice.
Formato en el cual se reportan los datos financieros ALFIN.
Formato en el cual se reportan los datos financieros DECEVAL.</t>
  </si>
  <si>
    <t>9-P-04 (Versiòn 4)</t>
  </si>
  <si>
    <t xml:space="preserve">Actas de Anulación Orden de Devolución  </t>
  </si>
  <si>
    <t>El detalle de la información referente al activo es la siguiente: 
Documento en el cual se notifican las acciones tomadas en la anulación Orden de devolución.
Documento que registra la devolución.
Documento que registra los temas tratados en la Anulación Orden de devolución.</t>
  </si>
  <si>
    <t>Certificados por Conceptos Tributarios</t>
  </si>
  <si>
    <t>El detalle de la información referente al activo es la siguiente: 
Documento por el cual se solicita la expedición de un certificado por algún concepto tributario.
Oficio en donde se remite como anexo el Certificado solicitado.</t>
  </si>
  <si>
    <t>Embargos a Contratistas</t>
  </si>
  <si>
    <t>El detalle de la información referente al activo es la siguiente: 
Documento por el cual se emite la orden de embargo a contratistas, la cual se revisara en el Sistema OPGET frente al expediente de embargo.
Comunicación oficial mediante la cual se realiza notificación, se remite o se radica información.
Documento que sirve para soportar la generación de la Orden de Pago para realizar el giro del cheque.
Formato producto del OPGET el cual registra la consulta virtual de pagos.
Formato producto del OPGET el cual registra los embargos.
Documento fotocopia que soporta el pago.
Documento que registra la aplicación del embargo.
Fotocopia de la consignación del depósito.
Documento que sirve para soportar la generación de la Orden de Pago para realizar el giro.</t>
  </si>
  <si>
    <t xml:space="preserve">09-P-02 </t>
  </si>
  <si>
    <t>El detalle de la información referente al activo es la siguiente: 
Documentos que soportan autorizan el embargo para dar liquidez y proceder a actualizar la información para el correspondiente giro.
Documentos que soportan el embargo para dar liquidez y proceder a actualizar la información para el correspondiente giro.
Comunicación oficial mediante la cual se realiza notificación, se remite o se radica información.
Documento que sirve para soportar la generación de la Orden de Pago para realizar el giro.</t>
  </si>
  <si>
    <t>9-P-01  (Versiòn 13)</t>
  </si>
  <si>
    <t>El detalle de la información referente al activo es la siguiente: 
Documento en el cual se registra la entrega de los cheques.
Documento expedido por la DIAN requerido para la entrega del Cheque.
Documento expedido por la Cámara y Comercio requerido para la entrega del Cheque.
Formato proforma para la entrega de cheques con clave de seguridad.
Documento en el cual se registra la recepción de cheques.
Documento por la cual se autoriza el retiro del cheque,  Documento de pago.
Copia de documento de identidad del beneficiario.
Copia de documento de identificación de persona autorizada.
Documento en el cual se registra la entrega de cheques a autorizados permanentes por entidades.
Documento facultativos permanentes.</t>
  </si>
  <si>
    <t>Auxiliar Adminstrativo</t>
  </si>
  <si>
    <t>Declaraciones Tributarias Nacionales y Distritales</t>
  </si>
  <si>
    <t>El detalle de la información referente al activo es la siguiente: 
Documento donde aprueban y ordenan el giro de pago de impuestos.
Informe consolidado del análisis del reporte de movimiento de estado diario de tesorería.
Formulario diligenciado practicado a título de Renta y Complementarios, Ventas (I.V.A) y a título de Timbre Nacional.
Formulario diligenciado practicado sobre la retención de Impuesto.
Formulario diligenciado practicado sobre las Ventas.
Recibo de Caja a través del cual se recibe realiza el pago de impuestos y contribuciones.
Documento con el cual se presenta y cancela en bancos la Declaración de Retenciones del Impuesto de Industria y Comercio.
Documento con el cual se presenta y cancela en bancos la Declaración de Retención de Estampillas.
Informe consolidado del análisis por concepto y Detallado por tercero.
Documento en el cual se reflejan las retenciones de enajenación de activos fijos para la Secretaria de la Movilidad.
Documento que registra los fondos y recaudos de terceros por la ventanilla de la Dirección Distrital de Tesorería.
Formato por el cual se consolidan las declaraciones corregidas de rete fuente.
Formato por el cual se consolidan las declaraciones corregidas de rete ica.</t>
  </si>
  <si>
    <t>Jefe de Oficina
y 
Profesional Universitario</t>
  </si>
  <si>
    <t>9-P-04  (Versiòn 4)</t>
  </si>
  <si>
    <t>El detalle de la información referente al activo es la siguiente: 
Cartas circulares a las entidades solicitando información requerida por la DIAN y la Dirección Distrital de Impuestos por concepto y por tercero.  
Documento que reporta el envío ante a la DIAN de información.
Documento que reporta fondo loca el envío ante la Administración  Central y Fondos de Desarrollo Local de información.
Formato específico para realizar la presentación a la DIAN y a la Dirección de Impuestos de la Información exógena.
Formato en el cual se diligencia la información requerida exógena DIAN 
Formato digital en el cual se valida la información exógena.
Formato digital en el cual se valida la información a la Dirección Distrital de Impuestos D.D.I.</t>
  </si>
  <si>
    <t>9-P-01   (Versiòn 13)</t>
  </si>
  <si>
    <t>Pagos SAP</t>
  </si>
  <si>
    <t>El detalle de la información referente al activo es la siguiente: 
Documento el cual registra el crédito público.
Reporte consolidado de los servicios de transferencias interbancarias y los bancos.
Reporte consolidado del Sistema Automático de Pagos.
Formato para enlistar los recursos de transferencias por necesidades.</t>
  </si>
  <si>
    <t>Jefe de Oficina
Profesional Universitario
Auxiliar Adminstrativo</t>
  </si>
  <si>
    <t>Necesidades de caja</t>
  </si>
  <si>
    <t>El detalle de la información referente al activo es la siguiente: 
Formato en el cual se registra por medio del Sistema las necesidades de caja.
Reporte emitido por el sistema, de los giros por bono en cuenta.
Reporte emitido por el sistema, de los listados de cheques girados.
Formato para enlistar los recursos de transferencias por necesidades.
Formato por el cual se hace el requerimiento de recursos de establecimientos públicos.
Formato por el cual se hace el requerimiento de Giro de moneda extranjera.
Fotocopia de las Actas de Giro.
Fotocopia de la Orden de pago.
Soporte documental en donde se refleja el pago a aportes parafiscales.
Soporte documental de las comunicaciones vía electrónica.
Fotocopia de la nota débito.
Formato por el cual se hace el requerimiento de necesidades de caja.</t>
  </si>
  <si>
    <t>Jefe de Oficina
y
Profesional Universitario</t>
  </si>
  <si>
    <t>09-P.02                       (Versiòn 9)</t>
  </si>
  <si>
    <t>Pagos de Nómina Administración Central</t>
  </si>
  <si>
    <t>El detalle de la información referente al activo es la siguiente: 
Formato establecido por la DDT, generado a través de OPGET, para que las entidades que conforman el presupuesto de la Administración Central, la Veeduría, la Personería y el Consejo ordenen el pago de gastos por concepto de servicios personales, seguridad social, aportes parafiscales y cesantías y descuentos a favor de terceros.
Soportes que argumentan los pagos.
Documento establecido por la DDT, generado por OPGET y establecido por la Dirección Distrital, para que las entidades que conforman el presupuesto, relaciones en forma consecutivas las ordenes de pago y relaciones de autorización asociadas a compromisos adquiridos.
Reporte consolidado de las Cesantías, FAVIDI, Comisiones y FNA.
Reporte consolidado de Descuentos: Créditos por Libranza, Aportes y Ahorros.
Reporte consolidado de Descuentos: Créditos por Libranza, Aportes y Ahorros.
Formato en el cual se registran los embargos judiciales realizados por SAP.
Formato en el cual se registran los embargos judiciales realizados por Cheque.
Formato elaborado con el fin de verificar los pagos pendientes.
Documento para corroborar las legalizaciones de las relaciones de autorización por parte de la Dirección Distrital de Contabilidad.
Informe detallado del pago de los servicios personales de seguridad social, aportes parafiscales y cesantías y descuentos a favor de terceros.</t>
  </si>
  <si>
    <t>Jefe de Oficina
Profesional Especializado
y
Profesional Universitario</t>
  </si>
  <si>
    <t>Jefe de Oficina
Profesional Especializado
Profesional Universitario
Auxiliar Adminstrativo</t>
  </si>
  <si>
    <t>13-P-10 (Versiòn 4)</t>
  </si>
  <si>
    <t>Operaciones de inversiones permanentes</t>
  </si>
  <si>
    <t>El detalle de la información referente al activo es la siguiente: 
Formato que se diligencia teniendo en cuenta los títulos existentes que reposan físicamente en la caja fuerte de la Dirección Distrital de Tesorería, sus actualizaciones y novedades.
Oficio mediante el cual se autoriza el pago de los dividendos.
Comunicación oficial mediante la cual se realiza notificación, se remite o se radica información.
Documento que refleja la programación, con base en la información contenida en los acuerdos de distribución de utilidades y pago de dividendos.
Son documentos que se mantienen en custodia por parte de la Oficina de Gestión de Pagos; ya que son soporte de la participación en Canal Capital  por parte del Distrito
Documento consolidado anual con las actuaciones y toma de decisiones en las Asambleas anuales y extraordinarias.
Documento que consolida la gestión y/o acuerdos de distribución de utilidades y pago de dividendos del emisor.
Oficio remitiendo cronograma de dividendos, anexando informes de gestión y de pago de dividendos.
Oficio remitiendo cronograma de dividendos, anexando informes de gestión y de pago de dividendos.
Copia de la consignación realizada por la entidad
Oficio mediante el cual se solicita la certificación del número de acciones, valor nominal, valor intrínseco y el porcentaje de participación de las acciones que no se cotizan en bolsa.
Títulos provenientes de procesos de titularización donde la rentabilidad no esta asociada a la tasa de interés específica.</t>
  </si>
  <si>
    <t>13-P-01                  (Versión 9)</t>
  </si>
  <si>
    <t>Operaciones de inversiones en moneda extranjera</t>
  </si>
  <si>
    <t>El detalle de la información referente al activo es la siguiente: 
  Documento principal de soporte operativo y contable generado por el Sistema de Valoración utilizado por la DDT, donde se consignan todas las condiciones financieras de la operación de inversión efectuada (Fuente: Oficina de Inversiones; Proveedor Sistema de Valoración utilizado por la DDT).
Documento en el cual queda consignado los valores de redención aplicado a las inversiones.
Documento que registra los rendimientos financieros del sistema OVERNIGHT automático del Banco.
Documento en el cual se ratifica la venta de alfun producto del portafolio de inversión
Documentos soportes de la inversión en moneda extranjera.
Documentos soportes de la inversión en moneda extranjera.
Documento que autoriza el traslado de Fondos entre cuentas de la DDT por rendimientos.
Documento encargado de mantener el registro de todos los gastos que se realizan en la entidad.
Documento encargado de soportar contablemente los ingresos en efectivo, cheques y otras formas de recaudo.
Comunicación oficial mediante la cual se realiza notificación, se remite o se radica información.
Documento en el cual se certifican las divisas extranjeras entrantes al capital.
Formato para realizar y registrar las cotizaciones y cierre de operaciones del mercado, para fines de inversión.
Formulario del Banco de la República el cual soporta la declaración por servicios, transferencias y otros conceptos.
Anexos que documentan los abonos de recursos en las cuentas del DDT.
Documento mediante el cual se relacionan los movimientos  de las cuentas bancarias.
Formulario que se diligencia para  soportar los movimientos bancarios.
Formulario del Banco de la República para soportar los movimientos bancarios.
Documento en el que se informan relacionan las decisiones tomadas en el comité de tesorería
Documento que menciona el análisis de las ventas.
Documento soporte de las ventas.
Documento en el cual se enlistan las características de los instrumentos financieros.
Comunicación oficial en el cual se remite la constancia de monetización.
Comunicación Oficial confirmando la contraparte la compra o venta.
Comunicación Oficial confirmando la operación.
Comunicación oficial en donde se registran las instrucciones de los pagos.
Comunicación Oficial en donde se registran las condiciones de venta por parte de la contraparte.
Documento que contiene las condiciones de mercado del dólar, para su uso en inversiones financieras.
Documento que refleja el comportamiento gráficamente de las divisas.
Comunicación mediante el cual se solicitan divisas para el uso de la compra de instrumentos financieros.
Comunicación mediante el cual se solicitan divisas donadas para el uso de la compra de instrumentos financieros.</t>
  </si>
  <si>
    <t>13-P-01          (Versión 9)</t>
  </si>
  <si>
    <t>Operaciones de inversiones en moneda legal</t>
  </si>
  <si>
    <t>El detalle de la información referente al activo es la siguiente: 
Documento el cual refleja el abono de recursos a las cuentas bancarias.
Documento por el cual se registra la cancelación de los intereses y/o capital.
Documento por el cual se registran los ingresos por diferencia a favor de la DDT.
Documento principal de soporte operativo y contable generado por el Sistema de Valoración utilizado por la DDT, donde se consignan todas las condiciones financieras de la operación de inversión efectuada (Fuente: Oficina de Inversiones; Proveedor Sistema de Valoración utilizado por la DDT).
Documento en el cual queda consignado los valores de redención aplicado a las inversiones.
Documento en el cual queda consignado los valores de redención derivado de las ventas.
Documento en el cual se ratifica la venta de alfun producto del portafolio de inversión
Soporte en donde se fijan las políticas para la celebración de Operaciones Simultáneas sobre TES o bonos del Distrito.
documento que contiene las características de los títulos valores.
Documento encargado de mantener el registro de todos los gastos que se realizan en la entidad.
Documento encargado de soportar contablemente los ingresos en efectivo, cheques y otras formas de recaudo.
Documento que constata la liquidación por el sistema MEC.
Formato para realizar y registrar las cotizaciones y cierre de operaciones del mercado primario, para fines de inversión.
Formato para realizar y registrar las cotizaciones y cierre de operaciones del mercado secundario, para fines de inversión.
Comunicación oficial mediante la cual se realiza notificación, se remite o se radica información.
Documento en el cual se evalúa la posibilidad de participar en las subastas.
Documento que ilustra las referencias de los bonos del Distrito.
Documento que ilustra la compra de TES en le mercado secundario.
Documentación generada del sistema Bloomberg esencial para la toma de decisiones al momento de comprar instrumentos financieros.
Documento que menciona el análisis de las ventas.
Documento en el cual se enlistan las características de los instrumentos financieros.
Comunicación oficial en donde se informa del no traslado del titulo a DECEVAL, cuando se compra.
Comunicación Oficial confirmando las instrucciones de la operación de ventas.
Comunicación Oficial confirmando la operación.
Comunicación oficial en donde se registran as instrucciones de venta y código de la contraparte.
Comunicación oficial reclamando valores a favor de la DDT.
Reportes de las operaciones en el Sistema MEC.
Formato que se diligencia para participar en las subastas y no se requiere propuesta de inversión.
Formato que se diligencia con base en las cotizaciones.
Documento generado por el Sistema de Valoración.
Documento generado por el Sistema INVERLACE.
Documento que resume las cotizaciones del mercado primario.
Documento por el cual se confirma el traslado de título por cambio de depositante o venta extrabursátil.</t>
  </si>
  <si>
    <t>9-P-04               (Versiòn 4)</t>
  </si>
  <si>
    <t xml:space="preserve">Auditorias de otras entidades </t>
  </si>
  <si>
    <t>El detalle de la información referente al activo es la siguiente: 
Documento en cual queda registrado los acontecimientos de la auditoría.
Documento que se presenta con sus respectivos anexos.</t>
  </si>
  <si>
    <t>9-P-01                 (Versiòn 13)</t>
  </si>
  <si>
    <t>Arqueos Gestión de Pagos</t>
  </si>
  <si>
    <t>El detalle de la información referente al activo es la siguiente: 
Documento en donde se registra la comprobación de los cheques físicos relacionados con  movimientos y operaciones propias de la Oficina de Gestión de Pagos.
Documento el cual registra las notas débitos.
Documento que constata el reporte de entrega de cheques al área de Gestión de pagos.
Documento que visualiza los queques que estén pendientes de entrega.
Fotocopia de las Actas de anulación de cheques por daño físico de los mismos.</t>
  </si>
  <si>
    <t>Profesional Especializado
Profesional Universitario
Auxiliar Adminstrativo</t>
  </si>
  <si>
    <t xml:space="preserve">El detalle de la información referente al activo es la siguiente: 
Solicitud formal  en cumplimiento de las actividades inherentes a la función.
Contestación dada como efecto de una acción de requerimiento de un Organismo de Control.
Oficio que responde a una solicitud específica.
Documentos que soportan la información reportada en los informes a otras entidades.
</t>
  </si>
  <si>
    <t>S</t>
  </si>
  <si>
    <t>Oficina de Ejecuciones Fiscales
Responsable del proceso.</t>
  </si>
  <si>
    <t>Físico-Papel</t>
  </si>
  <si>
    <t>Jefe Oficina  y Profesionales Especializados</t>
  </si>
  <si>
    <t xml:space="preserve">El detalle de la información referente al activo es la siguiente: 
Solicitud formal  en cumplimiento de las actividades inherentes a la función.
Documento que consolida  el requerimiento de información para otras entidades.
Oficio que responde a una solicitud específica.
Documentos que soportan la información reportada en los informes a otras entidades.
</t>
  </si>
  <si>
    <t>Jefe Oficina, Profesionales Especializados y Prfesional 219-11</t>
  </si>
  <si>
    <t>51-P-01</t>
  </si>
  <si>
    <t xml:space="preserve">El detalle de la información referente al activo es la siguiente: 
Formato de control de trámites  donde se realizará la respectiva radicación en el CORDIS obteniendo un número consecutivo de acuerdo al procedimiento.
Escrito breve por el que se intercambia información entre diferentes departamentos de una organización para comunicar alguna indicación, recomendación, instrucción o disposición.
</t>
  </si>
  <si>
    <t>Todos los servidores</t>
  </si>
  <si>
    <t xml:space="preserve">El detalle de la información referente al activo es la siguiente: 
Acto mediante el cual se pone en conocimiento del ejecutado las decisiones adoptadas por la administración.
Acto Administrativo mediante el cual se libra orden de pago al deudor, con el fin de que cumpla la obligación contenida en el título ejecutivo.
Comunicación escrita dirigida a los deudores morosos para que dentro de los 10 días siguientes a la fecha de recibo de la misma, comparezcan a la notificación personal de un acto administrativo.
Acto administrativo donde se contemplan las excepciones del proceso.
Comunicación oficial para realizar la búsqueda de los bienes a embargar.
Acto administrativo donde se registra la medida cautelar a la respectiva entidad.
Acto administrativo donde se registra la terminación del proceso.
Formato por el cual se registra la investigación previa de bienes para para librar, posteriormente, el mandamiento de pago.
Formato en donde se registrarán todas las actuaciones del proceso.
Comunicación oficial mediante la cual se realiza notificación, se remite o se radica información.
Comunicación oficial mediante la cual se realiza notificación, se remite o se radica información.
Comunicación por la cual se da aviso del fallo de excepciones.
Comunicación para notificar al recurso de reposición.
Documento que sirve como punto de control para verificar los mandamientos de pago.
Documento que sirve como punto de control para verificar las citaciones a los mandamientos de pago.
Formato que sirve para la elaboración, revisión y aprobación de la Resolución de Excepciones.
Formato que se diligencia para solicitar acuerdo de pago.
Formato utilizado para realizar consultas o préstamos de los expedientes del Cobro Coactivo.
</t>
  </si>
  <si>
    <t>51P-01</t>
  </si>
  <si>
    <t xml:space="preserve">El detalle de la información referente al activo es la siguiente: 
Oficio de devolución con sus respectivos anexos se entregará al funcionario encargado de la radicación en CORDIS y envío de la correspondencia.
</t>
  </si>
  <si>
    <t>Jefe de Oficina, Profesional 219-11 y Prfofesional Especializado 222-21</t>
  </si>
  <si>
    <t>CPR-51</t>
  </si>
  <si>
    <t xml:space="preserve">El detalle de la información referente al activo es la siguiente: 
Documento de carácter oficial que declara la condición legal de una persona o institución que recoge los puntos discutidos y los acuerdos adoptados en una reunión o acuerdo.
Documento al cual la ley le atribuye la suficiencia necesaria para exigir el cumplimiento forzado de una obligación que consta en él.
</t>
  </si>
  <si>
    <t>Despacho de Director Gestión Corporativa</t>
  </si>
  <si>
    <t>Despacho del Director de Impuestos de Bogotá</t>
  </si>
  <si>
    <t>Despacho 
Secretario</t>
  </si>
  <si>
    <t>Oficina de control de agentes de recepción y recaudo</t>
  </si>
  <si>
    <t>Oficina de Ejecuciones Fiscales</t>
  </si>
  <si>
    <t>Oficina de Información Tributaria</t>
  </si>
  <si>
    <t>Oficina de Planeación Financiera</t>
  </si>
  <si>
    <t>Subdirección de Financiamiento</t>
  </si>
  <si>
    <t>Subdirección de Talento Humano</t>
  </si>
  <si>
    <t>Oficina de Quejas y Reclamos
Responsable del proceso.</t>
  </si>
  <si>
    <t>Activo de Información que por su contenido o por su naturaleza íntima o reservada sólo es relevante para el titular, sólo interesa a quienes va dirigida y cuya divulgación no autorizada puede ocasionar perjuicios a determinada entidad, agrupación o persona. Información cuyo acceso podrá ser rechazado o denegado de manera motivada y por escrito en las siguientes circunstancias, siempre que dicho acceso estuviere expresamente prohibido por una norma legal o constitucional: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No obstante, entiéndase también que datos reservados, son aquellos que afectan la intimidad del Titular o cuyo uso indebido puede generar su discriminación. Del mismo modo, en cumplimiento de la Ley 1581 de 2012 al amparo del principio de confidencialidad se establece que: los datos personales que no tengan la naturaleza de públicos se les debe garantizar la reserva de la información, inclusive después de finalizada la relación con alguna de las labores que comprende el tratamiento de información, pudiendo sólo realizar suministro o comunicación de datos personales cuando ello corresponda al desarrollo de las actividades autorizadas por la Ley y en los términos de la misma.</t>
  </si>
  <si>
    <t>Activo de Información que ha sido declarado de conocimiento público según los mandatos de la ley o la Constitución  (de acuerdo a alguna norma jurídica) o por parte del propietario del activo. Esta información puede ser entregada o publicada sin restricciones a los funcionarios o a cualquier persona sin que esto implique daños a terceros ni a las actividades y procesos de la Secretaría Distrital de Hacienda.
Activo de Información que es utilizado por sólo un grupo de funcionarios para realizar sus labores y que no puede ser conocida por otros funcionarios o terceros sin autorización especial de la Entidad, y que por estar en poder o custodia de la SDH, pertenece al ámbito propio, particular y privado o semiprivado de una persona natural o jurídica por lo que su acceso podrá ser negado o exceptuado de manera motivada y por escrito, los cuales se refieren a los eventos en que el acceso pudiere causar un daño a los siguientes derechos:
a) El derecho de toda persona a la intimidad, bajo las limitaciones propias que impone la condición de servidor público
b) El derecho de toda persona a la vida, la salud o la seguridad
c)Los secretos comerciales, industriales y profesionales
d) Proyectos de inversión de empresas industriales y comerciales del Estado y Sociedades de Economía Mixta 
No obstante, entiéndase también que datos públicos clasificados,  son aquellos datos personales que no tienen naturaleza íntima, reservada, ni pública y que, por ende, su conocimiento puede interesar no sólo a su titular sino a cierto sector o grupo de personas o a la sociedad en general.</t>
  </si>
  <si>
    <t xml:space="preserve">La excepción aplica sólo a los datos personales o los protegidos por ley 80 de 1993 y código de comercio  </t>
  </si>
  <si>
    <t>Activo de Información que es utilizado por sólo un grupo de funcionarios para realizar sus labores y que no puede ser conocida por otros funcionarios o terceros sin autorización especial de la Entidad, y que por estar en poder o custodia de la SDH, pertenece al ámbito propio, particular y privado o semiprivado de una persona natural o jurídica por lo que su acceso podrá ser negado o exceptuado de manera motivada y por escrito, los cuales se refieren a los eventos en que el acceso pudiere causar un daño a los siguientes derechos:
a) El derecho de toda persona a la intimidad, bajo las limitaciones propias que impone la condición de servidor público
b) El derecho de toda persona a la vida, la salud o la seguridad
c)Los secretos comerciales, industriales y profesionales
d) Proyectos de inversión de empresas industriales y comerciales del Estado y Sociedades de Economía Mixta 
No obstante, entiéndase también que datos públicos clasificados,  son aquellos datos personales que no tienen naturaleza íntima, reservada, ni pública y que, por ende, su conocimiento puede interesar no sólo a su titular sino a cierto sector o grupo de personas o a la sociedad en general.</t>
  </si>
  <si>
    <t xml:space="preserve">Ley estatutaria 1266 de 2008 -Hábeas Data manejo de información contenida en bases de datos personales, en especial la financiera, crediticia, comercial, de servicios y la proveniente de terceros países, – art 3 los datos personales se clasifican en públicos, semiprivados y privados. </t>
  </si>
  <si>
    <t>La excepción aplica sólo a los datos personales de los peticionarios</t>
  </si>
  <si>
    <t xml:space="preserve">Ley estatutaria 1266 de 2008 -Hábeas Data:
Los datos semiprivados son aquellos datos personales que no tienen naturaleza íntima, reservada, ni pública y que, por ende, su conocimiento puede interesar no solo a su titular sino a cierto sector o grupo de personas o a la sociedad en general.  Ejemplo de esta categoría, es el dato financiero y crediticio de actividad comercial o de servicios. 
“Esta Corporación ha reconocido que el acceso a la información semiprivada el acceso a la información es un acto compatible por la Constitución, además de la necesidad de ponderar el ejercicio del derecho al hábeas data del titular de la información semiprivada.” sentencia C-1011 de 2008
 </t>
  </si>
  <si>
    <t>La excepción aplica sólo a los datos personales de los servidores públicos</t>
  </si>
  <si>
    <t>La excepción aplica sólo a los datos personales del peticionario</t>
  </si>
  <si>
    <t xml:space="preserve">Subdirección de Asuntos Contractuales </t>
  </si>
  <si>
    <t xml:space="preserve">La excepción aplica sólo a los datos personales de los sujetos intervinientes </t>
  </si>
  <si>
    <t>Ley Estatutaria 1581 de 2012 “por la cual se dictan disposiciones generales para la protección de datos personales”, artículo 5º define los datos sensibles</t>
  </si>
  <si>
    <t>“Artículo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Esta definición fue considerada compatible con el texto constitucional (Sentencia C-748 de 2011), siempre y cuando no se entendiera como una lista taxativa sino meramente enunciativa de datos sensibles, “pues los datos que pertenecen a la esfera íntima son determinados por los cambios y el desarrollo histórico”.
Del mismo modo, la Ley 1581 de 2012 al amparo del principio de confidencialidad establece que: “Todas las personas que intervengan en el Tratamiento de datos personales que no tengan la naturaleza de públicos están obligadas a garantizar la reserva de la información, inclusive después de finalizada su relación con alguna de las labores que comprende el Tratamiento, pudiendo sólo realizar suministro o comunicación de datos personales cuando ello corresponda al desarrollo de las actividades autorizadas en la presente ley y en los términos de la misma."</t>
  </si>
  <si>
    <t xml:space="preserve">La excepción aplica sólo a los datos  que el informe contenga que hagan referencia a información reservada para la entidad </t>
  </si>
  <si>
    <t>La excepción aplica sólo a los datos referentes a información sensible, datos personales y por reserva legal, datos médicos</t>
  </si>
  <si>
    <t>La excepción aplica sólo a los datos personales y sensibles de los aspirantes</t>
  </si>
  <si>
    <t xml:space="preserve">Subdirección de Análisis Sectorial </t>
  </si>
  <si>
    <t>La excepción aplica sólo a los datos  que el informe contenga que hagan referencia a información clasificada para la entidad</t>
  </si>
  <si>
    <t>La excepción aplica sólo a los datos personales</t>
  </si>
  <si>
    <t xml:space="preserve">Subdirección de Talento humano </t>
  </si>
  <si>
    <t xml:space="preserve">Ley 80 de 1993 y Código de Comercio </t>
  </si>
  <si>
    <t>ResoluciónSDH-000194 DE 2015 Por la cual se adoptan criterios de valoración de los activos de información de la Secretaría de Hacienda Distrital</t>
  </si>
  <si>
    <t>Despacho Secretario</t>
  </si>
  <si>
    <t>Despacho del Director de Estadísticas y Estudios Fiscales</t>
  </si>
  <si>
    <t>El detalle de la información referente al activo es la siguiente: 
Trámite que se realiza con el propósito de gestionar concepto del ámbito económico y social en proyección de los estudios fiscales.
Emisión dada por solicitud de diferentes conceptos en el marco de los estudios fiscales.</t>
  </si>
  <si>
    <t>El detalle de la información referente al activo es la siguiente: 
Los planes de acción son instrumentos de la dirección con el fin de definir la programación y control de la ejecución anual de los proyectos y actividades que deben llevar a cabo las dependencias para dar cumplimiento a las estrategias y proyectos establecidos en el Plan Estratégico.</t>
  </si>
  <si>
    <t>El detalle de la información referente al activo es la siguiente: 
Mecanismo mediante el cual se da a conocer el documento final de la MFMP  a la Dirección de Presupuesto.</t>
  </si>
  <si>
    <t xml:space="preserve">Despacho del Director de Estadísticas y Estudios Fiscales Responsable del proceso.  </t>
  </si>
  <si>
    <t>Subdirección de Ingeniería de Software</t>
  </si>
  <si>
    <t>44-P.01</t>
  </si>
  <si>
    <t>Manejo de datos</t>
  </si>
  <si>
    <t>El detalle de la información referente al activo es la siguiente: 
Documento que evidencia la solicitud de nuevo aplicativo, para formalizar la solicitud ante la Dirección de Sistemas e Informática.
Registro que formaliza el inicio de la evaluación de la solicitud de un nuevo aplicativo.
Registro que formaliza el cierre de la evaluación de la solicitud de un nuevo aplicativo.
Documento en el que se establece la dimensión inicial del desarrollo solicitado.
Documento en el que se definen las diferentes alternativas que permitirían la atención de la solicitud presentada como: Desarrollo interno, Desarrollo contratado a la medida, Compra de un software existente en el mercado o Utilización de software libre.
Registro en el Sistema de Solicitud de Requerimientos que permite el seguimiento y control de las solicitudes de software  presentadas por las áreas usuarias.
Documento en el que los usuarios establecen detalladamente el alcance de su necesidad de software.
Documento en el que se establece la manera como el software solicitado impactará a los aplicativos, con los que se integra en el sistema de información.
Documento en el que se establecen las pruebas que se realizarán al software, con el fin de verificar la validez de la funcionalidad solicitada.
Documento en el cual se traduce técnicamente la Especificación Funcional definida por el usuario.
Documento que contiene en forma explícita, ordenada y sistemática toda la  información técnica y de diseño del aplicativo.
Documento que contiene en forma explícita, ordenada y sistemática toda la  información técnica necesaria para realizar la instalación del aplicativo.
Documento que se utiliza para apoyar el levantamiento de información necesaria, para atender la solicitud de software.</t>
  </si>
  <si>
    <t>El detalle de la información referente al activo es la siguiente: 
Registros específicos que permiten recordar la temática tratada.
Registro en el Sistema de Solicitud de Requerimientos que permite el seguimiento y control de las solicitudes de software  presentadas por las áreas usuarias.
Documento en el que los usuarios establecen detalladamente el alcance de su necesidad de software.
Documento en el que se establece la manera como el software solicitado impactará a los aplicativos, con los que se integra en el sistema de información.
Documento en el que se establecen las pruebas que se realizarán al software, con el fin de verificar la validez de la funcionalidad solicitada.
Documento en el cual se traduce técnicamente la Especificación Funcional definida por el usuario
Documento que contiene en forma explícita, ordenada y sistemática toda la  información técnica y de diseño del aplicativo.
Documento que contiene en forma explícita, ordenada y sistemática toda la  información técnica necesaria para realizar la instalación del aplicativo.
Documento que se utiliza para apoyar el levantamiento de información necesaria, para atender la solicitud de software.
Registros específicos que permiten recordar la temática tratada.</t>
  </si>
  <si>
    <t>El detalle de la información referente al activo es la siguiente: 
Registro en el Sistema de Solicitud de Requerimientos que permite el seguimiento y control de las solicitudes de software  presentadas por las áreas usuarias.
Documento en el que los usuarios establecen detalladamente el alcance de su necesidad de software.
Documento en el que se establecen las pruebas que se realizarán al software, con el fin de verificar la validez de la funcionalidad solicitada.
Documento en el cual se traduce técnicamente la Especificación Funcional definida por el usuario.
Documento que se utiliza para apoyar el levantamiento de información necesaria, para atender la solicitud de software.
Registros específicos que permiten recordar la temática tratada.</t>
  </si>
  <si>
    <t>El detalle de la información referente al activo es la siguiente: 
Registro de la definición, seguimiento y control de las necesidades de software de los aplicativos, que serán atendidas por la Subdirección de Ingeniería de Software en la vigencia.</t>
  </si>
  <si>
    <t>Servidores de la Dirección de Sistemas e Informática que soportan el archivo de  gestión de la Subdirección de Ingeniería de Software</t>
  </si>
  <si>
    <t>Subdirección de Ingeniería de Software Responsable del Proceso</t>
  </si>
  <si>
    <t>Están almacenados en formato electronico, debido a que se producen, se consultan y se modifican directamente en un computador o dispositivo electrónico</t>
  </si>
  <si>
    <t>Líderes Funcionales aplicativos
Usuarios Funcionales aplicativos
Lideres Tenicos aplicativos
Analista de Sistemas aplicativos</t>
  </si>
  <si>
    <t>Líderes Funcionales aplicativos
Usuarios Funcionales aplicativos
Lideres Tenicos aplicativos
Analista de Sistemas aplicativos
Subdirector de Ingenieria de software</t>
  </si>
  <si>
    <t>Lideres Tenicos aplicativos
Analista de Sistemas aplicativos</t>
  </si>
  <si>
    <t>Despacho del Director de Sistemas e Informática</t>
  </si>
  <si>
    <t>76-P.02
76-P.03</t>
  </si>
  <si>
    <t>58-P.02</t>
  </si>
  <si>
    <t>Proyectos de inversión</t>
  </si>
  <si>
    <t>El detalle de la información referente al activo es la siguiente: 
El Plan Estratégico de Sistemas PESI  es un instrumento de la dirección con el fin de definir la programación y control de la ejecución anual de los proyectos y actividades que deben llevar a cabo  la dirección  para dar cumplimiento a las estrategias y proyectos establecidos en el Plan Estratégico.</t>
  </si>
  <si>
    <t>El detalle de la información referente al activo es la siguiente: 
Documento en el que se deja evidencia del plan de seguridad informática.
Documento en el que se deja evidencia del informe.</t>
  </si>
  <si>
    <t>El detalle de la información referente al activo es la siguiente: 
Documento en el que se deja evidencia del plan de contingencia.</t>
  </si>
  <si>
    <t xml:space="preserve">El detalle de la información referente al activo es la siguiente: 
Es el documento mediante el cual un ciudadano presenta una PQR ante una entidad del distrito, que puede ingresar por distintos canales de comunicación (virtual, telefónico, fax, buzón o correo urbano.
Comunicación oficial mediante la cual se da respuesta a la PQRS al ciudadano que la interpuso.
</t>
  </si>
  <si>
    <t>sharepoint</t>
  </si>
  <si>
    <t>Sistema de información de la alcaldía mayor.</t>
  </si>
  <si>
    <t>Despacho del Director de Sistemas e Informática Responsable del proceso.</t>
  </si>
  <si>
    <t>Integrantes del comité, entes de control, control interno.</t>
  </si>
  <si>
    <t>Físico - Papel y herramienta ofimática.</t>
  </si>
  <si>
    <t>Profesionales del despacho y la dirección, entes de control, control interno.</t>
  </si>
  <si>
    <t>Integrantes del comité de dirección, profesionales del despacho, control interno.</t>
  </si>
  <si>
    <t>Integrantes de la dirección, integrantes del comité de dirección, oficina de planeación.</t>
  </si>
  <si>
    <t>Integrantes de la dirección, integrantes del comité de dirección, control interno y planeación.</t>
  </si>
  <si>
    <t>Integrantes de la dirección, integrantes del comité de dirección, control interno, planeación y OACR.</t>
  </si>
  <si>
    <t>Integrantes de la dirección, integrantes del comité de dirección, planeación.</t>
  </si>
  <si>
    <t>Ciudadanos, profesionales de la dirección, entes de control, control interno y dirección de egstión corporativa.</t>
  </si>
  <si>
    <t>Subdirección Financiera</t>
  </si>
  <si>
    <t>41-P-01</t>
  </si>
  <si>
    <t xml:space="preserve">El detalle de la información referente al activo es la siguiente:
Anteproyecto de presupuesto de gastos e inversiones
Comunicaciones oficiales
Reporte PREDIS Gastos generales esenciales
</t>
  </si>
  <si>
    <t xml:space="preserve">El detalle de la información referente al activo es la siguiente:
Documento de carácter oficial que declara la condición legal de la secretaria la cual autoriza el avance.
Documento de carácter oficial que declara la condición legal de la secretaria la resuelve un avance.
Documento expedido por el responsable del presupuesto, o quien haga sus veces, para garantizar la existencia de apropiación suficiente y libre de afectación en un rubro presupuestal, para respaldar los actos Administrativos con los cuales se realiza la ejecución pasiva del presupuesto.
Documento expedido por el responsable del presupuesto, o quien haga sus veces, mediante el cual se perfecciona y se afecta la apropiación, de tal forma que no se podrá utilizar para otro fin. Debe indicar claramente el valor y el plazo de las obligaciones a que haya lugar.
Oficios mediante el cual se informa, radica o recibe información pertinente a la actividad.
Documento que evidencia el ingreso al almacén.
Documento el cual registra la compra
Documento que consolida la información de las comisiones.
Documentación para comprometer vigencias futuras , autonomía presupuestal como a capacidad de ordenación de gastos, los pagos por caja menor y los resultantes por la constitución y legalización de avances.
Documento para tramitar la ordenación de giro.
Documento que registra los avances por conceptos varios.
</t>
  </si>
  <si>
    <t xml:space="preserve">El detalle de la información referente al activo es la siguiente:
Actas de cancelación de reservas
Certificado de Disponibilidad Presupuestal-CDP
Certificado de Registro Presupuestal-CRP
Control ejecución de vigencias futuras
Informe de Cuentas por Pagar
Informe de ejecución de presupuesto de gastos e inversiones de la vigencia
Informe de ejecución reservas presupuestales
Listado de reservas presupuestales
Modificaciones presupuestales
Programa Anual Mensual izado  de Caja - PAC-Anexos
Relaciones de Autorización
Acta de fenecimiento
Plan Anual de Adquisiciones
</t>
  </si>
  <si>
    <t xml:space="preserve">El detalle de la información referente al activo es la siguiente:
Documento de carácter oficial que declara la condición legal de la secretaria, la cual da aval al incio del contrato.
Documento de carácter oficial que declara la condición legal de la secretaria, la cual liquida el contrato.
Documento expedido por una entidad bancaria certificando una cuenta para realizar las transferencias de los pagos.
Formato que certifica el pago y cumplimiento de él para los contratistas.
Documento que certifica los pagos depositados al contratista.
Documento expedido por el responsable del presupuesto, o quien haga sus veces, mediante el cual se perfecciona y se afecta la apropiación, de tal forma que no se podrá utilizar para otro fin. Debe indicar claramente el valor y el plazo de las obligaciones a que haya lugar.
Oficio informando el cambio de interventoría y supervisión.
Documento que constata la creación de la Unión Temporal.
Documento en donde se suscrita los acuerdos de voluntades, manifestado en común acuerdo entre dos partes o mas.
Documento que se realiza por mandato legal y constitucional, en la que un funcionario público informa sobre todos los ingresos, bienes y rentas que posee o percibe.
Documento los cuales se hacen para modificar los contratos iniciales en sus diferentes acuerdos.
Propuesta monetaria para el cobro de un bien o servicio por el contratista.
Documento para tramitar la ordenación de giro.
Documento que garantiza un seguro sobre el incumplimiento del contrato si este se diere.
Documento expedido por la DIAN Registro Único Tributario del contratista.
Documento que evidencia el cobro del pago para los contratistas
Documento que refleja el aporte a Salud obligatoria por el contratista.
Documento que informa ingreso al almacén.
Documento para dar por terminado el contrato.
Documento oficial para suspender el contrato.
</t>
  </si>
  <si>
    <t xml:space="preserve">El detalle de la información referente al activo es la siguiente:
Documento expedido por una entidad bancaria certificando una cuenta para realizar las transferencias de los pagos.
Documento que certifica afiliación al Fondo de Prestaciones económicas, cesantías y pensiones.
Documento que expiden los despachos judiciales sobre la existencia de procesos.
Documento expedido por el responsable del presupuesto, o quien haga sus veces, para garantizar la existencia de apropiación suficiente y libre de afectación en un rubro presupuestal, para respaldar los actos Administrativos con los cuales se realiza la ejecución pasiva del presupuesto.
Documento expedido por el responsable del presupuesto, o quien haga sus veces, mediante el cual se perfecciona y se afecta la apropiación, de tal forma que no se podrá utilizar para otro fin. Debe indicar claramente el valor y el plazo de las obligaciones a que haya lugar.
Oficios mediante el cual se informa, radica o recibe información pertinente a la actividad.
Documento para tramitar la ordenación de giro.
Acto administrativo que declara orden de pago de sentencias judiciales.
Acto jurisdiccional que emana de un juez que pone fin al proceso o a una etapa del mismo, la cual tiene como objetivo reconocer, modificar o extinguir una situación jurídica así como formular ordenes y prohibiciones.
</t>
  </si>
  <si>
    <t xml:space="preserve">El detalle de la información referente al activo es la siguiente:
Documento que autoriza los descuentos.
Documento que soporta y registra la asistencia a las sesiones.
Documento que certifican el pago a los concejales.
Documento expedido por el responsable del presupuesto, o quien haga sus veces, para garantizar la existencia de apropiación suficiente y libre de afectación en un rubro presupuestal, para respaldar los actos Administrativos con los cuales se realiza la ejecución pasiva del presupuesto.
Documento eu certifican los ingresos y retenciones de los concejales.
Documento expedido por el responsable del presupuesto, o quien haga sus veces, mediante el cual se perfecciona y se afecta la apropiación, de tal forma que no se podrá utilizar para otro fin. Debe indicar claramente el valor y el plazo de las obligaciones a que haya lugar.
Oficios mediante el cual se informa, radica o recibe información pertinente a la actividad.
Documento que registra el pago de los aportes parafiscales.
Formato que registra los descuentos.
Documento que autoriza los descuentos.
Documento que consolida los centros de costos que se verán afectados en dicho pago.
Documento que consolida el pago de honorarios a los concejales.
</t>
  </si>
  <si>
    <t xml:space="preserve">El detalle de la información referente al activo es la siguiente:
Documento expedido por una entidad bancaria certificando una cuenta para realizar las transferencias de los pagos.
Documento que evidencia el cobro del pago para los contratistas
Documento para establecer o conocer el costo de un concepto.
Documentos que soportan la elaboración de la resolución.
Documento expedido por el responsable del presupuesto, o quien haga sus veces, para garantizar la existencia de apropiación suficiente y libre de afectación en un rubro presupuestal, para respaldar los actos Administrativos con los cuales se realiza la ejecución pasiva del presupuesto.
Documento expedido por el responsable del presupuesto, o quien haga sus veces, mediante el cual se perfecciona y se afecta la apropiación, de tal forma que no se podrá utilizar para otro fin. Debe indicar claramente el valor y el plazo de las obligaciones a que haya lugar.
Oficios mediante el cual se informa, radica o recibe información pertinente a la actividad.
Documento para tramitar la ordenación de giro.
Documento que soporta el reconocimiento de pago.
Acto administrativo que reconoce pagos.
</t>
  </si>
  <si>
    <t xml:space="preserve">El detalle de la información referente al activo es la siguiente:
Documento expedido por las entidades prestadoras de servicio públicos.
Documento expedido por el responsable del presupuesto, o quien haga sus veces, mediante el cual se perfecciona y se afecta la apropiación, de tal forma que no se podrá utilizar para otro fin. Debe indicar claramente el valor y el plazo de las obligaciones a que haya lugar.
Documento expedido por el responsable del presupuesto, o quien haga sus veces, para garantizar la existencia de apropiación suficiente y libre de afectación en un rubro presupuestal, para respaldar los actos Administrativos con los cuales se realiza la ejecución pasiva del presupuesto.
Oficios mediante el cual se informa, radica o recibe información pertinente a la actividad.
Documento para tramitar la ordenación de giro.
Documentos generados por las entidades prestadoras de servicios públicos.
</t>
  </si>
  <si>
    <t xml:space="preserve">El detalle de la información referente al activo es la siguiente:
Solicitud formal  en cumplimiento de las actividades inherentes a la función.
Contestación dada como efecto de una acción de requerimiento de un Organismo de Control.
Documentos que soportan y evidencian la información requerida.
Documento que consolida  la gestión de la dependencia periódicamente.
</t>
  </si>
  <si>
    <t xml:space="preserve">Archivo de Gestión </t>
  </si>
  <si>
    <t>Subdirección Financiera Responsable del Proceso</t>
  </si>
  <si>
    <t>Subdierctor Financiero - Responsable del presupuesto</t>
  </si>
  <si>
    <t>Universitario - Elaborar Orden de Pago.
Auxiliar adtivo. Recibir documentos para pagos
Subdirector Financiero - Responsable de Presupuesto</t>
  </si>
  <si>
    <t xml:space="preserve">Auxiliar Administrativo - Responsable manejo caja meno
Subdierctor Financiero - Ordenador del gasto caja menor 
</t>
  </si>
  <si>
    <t>Universitario - Elaborar relación de autorización.
Auxiliar adtivo. Recibir documentos para pagos
Subdirector Financiero - Responsable de Presupuesto</t>
  </si>
  <si>
    <t xml:space="preserve">Universitario - Elaborar Orden de Pago.
Auxiliar adtivo. Recibir documentos para pagos
Subdirector Financiero - Responsable de Presupuesto
Profesional Universitario - registrar novedades y liquidar honorarios </t>
  </si>
  <si>
    <t>Auxiliar Administrativo - Responsable manejo caja menor
Profesional Universitario - Elaborar Orden de Pago.
Auxiliar adtivo. Recibir documentos para pagos</t>
  </si>
  <si>
    <t xml:space="preserve">Subdierctor Financiero - Ordenador del gasto caja menor </t>
  </si>
  <si>
    <t xml:space="preserve">Subdirector Financiero - responsable del proceso </t>
  </si>
  <si>
    <t>Subdirección de Desarrollo Social</t>
  </si>
  <si>
    <t>10-P-01
64-P-01</t>
  </si>
  <si>
    <t>11-P.01</t>
  </si>
  <si>
    <t>Informes a organismos de Control</t>
  </si>
  <si>
    <t>El detalle de la información referente al activo es la siguiente: 
Documento para anular saldos de recursos del presupuesto
Documento en donde se registran la finalización de las cuentas presupuestales.
Documento en donde se registra el recaudo de los ingresos por conceptos de rentas propias y de transferencias de los F.D.L., contabilizándolos de manera independiente para cada uno de ellos.
Documento en donde se registra la adquisición de compromisos y la ordenación de gastos que cumplan con los requisitos señalados en las disposiciones legales vigentes.
Documento que informa los logros y resultados de la ejecución presupuestal.
Documento el cual ordena el pago de las reservas presupuestales.
Documento el cual define o registra las reservas presupuestales.
Formato en donde se establecen los ingresos de reservas presupuestales.
Formato que registra las fuentes de financiación la cual es requerida para el cierre presupuestal.
Documento que registra las vigencias futuras reportadas.
Documento en donde se registra la cancelación y/o anulación de las reservas presupuestales,  decisión tomada en previa reunión de cierre.
Documento que relaciona las cuentas por pagar de acuerdo a la ejecución presupuestal.
Informe de cierre.
Documento que ratifica la liquidación de los excedentes.
Informe específico de los excedentes de los Fondos de desarrollo local.
Documento informativo de la distribución de los excedentes de los Fondos de desarrollo local.
Documento que contiene los ingresos que al cierre de la vigencia fiscal no ha ingresado a la tesorería.
Documento en donde se reporta la gestión referente a la ejecución presupuestal.
Comunicación oficial mediante la cual se realiza notificación, se remite o se radica información.</t>
  </si>
  <si>
    <t>El detalle de la información referente al activo es la siguiente: 
Contestación dada como efecto de una acción de requerimiento de un Organismo de Control.</t>
  </si>
  <si>
    <t>El detalle de la información referente al activo es la siguiente: 
Documento que consolida  el requerimiento de información para otras entidades.</t>
  </si>
  <si>
    <t>El detalle de la información referente al activo es la siguiente: 
Comunicación oficial mediante la cual se realiza notificación, se remite o se radica información.
Acto Administrativo que regula normativamente la Ejecución presupuestal de Hacienda.
Documento por el cual se solicita el concepto favorable para modificar los montos de presupuestos de uno o varios proyectos de inversión.
Informe sobre las modificaciones de los gastos.
Informe sobre la las modificaciones de los ingresos.
Documento utilizado cuando se hacen operaciones presupuestales entre entidades por convenios.
Informe sobre la ejecución de la inversión local.</t>
  </si>
  <si>
    <t>El detalle de la información referente al activo es la siguiente: 
Listados de información de las Plantas de personal.
Documento que proyecta los costos de los servicios personales directos
Formato que registra las variables de los cálculos de gastos generales.
Documento en donde se consolida la planeación financiera de la Secretaria.
Documento que valida la información de la inversión, gastos recurrentes y proyección de recursos administrados en los establecimientos Públicos, Unidades Administrativas Especiales y Universidad Distrital.
Documento que valida la información de la inversión, gastos recurrentes y proyección de recursos administrados a nivel Central.
Oficio mediante el cual se comunica la Cuota Global de Gasto con las decisiones que se considere necesario incluir.
Documento que relaciona las fuentes de financiación que apalancan la inversión directa y los montos anualizados del Plan de Desarrollo.
Documento que autoriza a adquirir obligaciones que afecten presupuestos de ejercicios futuros.
Documento que reporta la obligación surgida de sucesos pasados.
Documento inicial de la programación presupuestal, en donde se consolidan las ejecuciones iniciales del presupuesto.
Soportes de la Programación Presupuestal.
Documentación producida en el desarrollo de las Mesas de Trabajo en la validación, revisión y ajuste a la información de los gastos de funcionamiento</t>
  </si>
  <si>
    <t>El detalle de la información referente al activo es la siguiente: 
Autorizaciones presupuestales para los compromisos con adquisiciones.
Autorizaciones presupuestales para la Planta de Personal.</t>
  </si>
  <si>
    <t xml:space="preserve">El detalle de la información referente al activo es la siguiente: 
Documento mediante el cual un ciudadano presenta una PQR ante una entidad del distrito, que puede ingresar por distintos canales de comunicación (virtual, telefónico, fax, buzón o correo urbano
Comunicación oficial mediante la cual se da respuesta a la PQRS al ciudadano que la interpuso
Documento por el cual se presentan las proposiciones de reformas correctivas
Documento por la cual se hacen la convocatoria a las Juntas de Acción Local.
Documento por la cual se hacen la convocatoria a las Consejos Locales de Gobierno.
</t>
  </si>
  <si>
    <t>Subdirección  de Desarrollo Social
Responsable del proceso</t>
  </si>
  <si>
    <t>Oficina de Análisis y Control de Riesgo</t>
  </si>
  <si>
    <t>47-P-01-02</t>
  </si>
  <si>
    <t>76-P-03</t>
  </si>
  <si>
    <t>47-P-04</t>
  </si>
  <si>
    <t>47-P-07</t>
  </si>
  <si>
    <t>34-P.01, 34-P.02,34-P.03</t>
  </si>
  <si>
    <t>76-P-02</t>
  </si>
  <si>
    <t>47-P-02</t>
  </si>
  <si>
    <t>76-P-01, 76-P-03</t>
  </si>
  <si>
    <t>El detalle de la información referente al activo es la siguiente: 
Documento mediante el cual se hace la invitación a los miembros del Comité para que asistan a las sesiones del mismo.
Documento donde se registran los datos de las personas asistentes a las reuniones del Comité.
Documento resultado de las sesiones del Comité que administra y verifica los recursos necesarios para recuperar los procesos u operaciones críticas de la entidad en caso de la ocurrencia de un escenario de crisis.
Documentos soportes necesarios para las sesiones del Comité</t>
  </si>
  <si>
    <t>El detalle de la información referente al activo es la siguiente: 
Contestación dada como efecto de una acción de requerimiento de comités 
Documentos soportes necesarios para sustentar los informes</t>
  </si>
  <si>
    <t>El detalle de la información referente al activo es la siguiente: 
Documento que tiene por  objeto  dar información semanal a los miembros del Comité de Riesgo de la Secretaría Distrital de Hacienda. este informe  presenta el análisis del portafolio desde la perspectiva de riesgo de mercado y de crédito..
Informe que consta de dos (2) partes; la primera, donde se consignan los movimientos diarios del portafolio y representan las variables descriptivas del mismo, relacionadas con su composición y; la segunda, donde se presenta el análisis del portafolio desde la perspectiva de riesgo de mercado y de crédito.
formato en el que se reporta información concerniente al seguimiento de la deuda.</t>
  </si>
  <si>
    <t>El detalle de la información referente al activo es la siguiente: 
Comunicación oficial solicitando información sobre el Sistema de Administración del Riesgo para el Lavado de Activos y Financiación del Terrorismo
Documento que reporta la información y resultados de las consultas realizadas  a las entidades financieras sobre el lavado de activos y financiación del terrorismo</t>
  </si>
  <si>
    <t>El detalle de la información referente al activo es la siguiente: 
Conjunto detallado de acciones que describe las operaciones, procedimientos, sistemas y recursos necesarios para retornar y continuar con el negocio, en caso de interrupción.
Instrumento que registra el potencial de exposición a pérdidas  por riesgos ya sea por el hombre o naturales.
Formato que registra los riesgos valorados en el plan  de continuidad del negocio.
Formato para identificar los procesos u operaciones críticas de la entidad y los flujos de trabajo, determinar los impactos cualitativos y cuantitativos de una interrupción y establecer y priorizar los tiempos objetivo de recuperación.
Formato soporte de los planes para el manejo de crisis y continuidad del negocio con forme a lo establecido para  los RTO  Recovery Time Objetive - Tiempo Objetivo de Recuperación y los RPO Recoverv Point Objetivo - Punto Objetivo de Recuperación</t>
  </si>
  <si>
    <t>El detalle de la información referente al activo es la siguiente: 
Formato en el que se registra información mensual concerniente a la generación de cupos.
Formato en el que se registra información mensual concerniente a la generación de cupos.
Documento que reporta la información y resultados de la gestión adelantada con relación a la asignación de cupos</t>
  </si>
  <si>
    <t>El detalle de la información referente al activo es la siguiente: 
Formato en la que se registra el seguimiento a los cupos de  inversión de los bancos internacionales 
Formato que se debe diligenciar para la aprobación de los bancos internacionales  
No se tienen acceso al procedimiento</t>
  </si>
  <si>
    <t>El detalle de la información referente al activo es la siguiente: 
Formato en la que se registra el seguimiento a la inversión de los bancos internacionales 
Formato que se debe diligenciar para la aprobación de los cupos de inversión   
Formato que evidencia el comparativo de cupos por entidad 
Documento que reporta la información y resultados de la gestión adelantada durante una periodicidad.</t>
  </si>
  <si>
    <t>El detalle de la información referente al activo es la siguiente: 
Documento que se dirigen a desarrollar la capacidad y el conocimiento de los  riesgos en la entidad 
Documento donde se registran los datos de las personas asistentes a las reuniones del Comité de Dirección</t>
  </si>
  <si>
    <t>El detalle de la información referente al activo es la siguiente: 
En este formato se registra la proyección del IPC tanto en escenario base como en el escenario de riesgo para un horizonte de 12 años, de acuerdo con la metodología interna
En el formato  se registra la proyección del IPC 12M en escenario de riesgo de acuerdo con la metodología de la Superintendencia Financiera de Colombia.
Documento que reporta la información y resultados de la gestión adelantada durante una periodicidad.</t>
  </si>
  <si>
    <t>El detalle de la información referente al activo es la siguiente: 
Formato recopila las proyecciones de cuatro variables (DTF, Tasa BID, Tasa VSL y Tasa SCL) para un horizonte de 12 años bajo los dos escenarios: base y riesgo. Las proyecciones para DTF y Tasa VSL para los primeros 5 años se reportan mensualmente (al cierre de cada mes), mientras que, para los restantes 7 años la información se reporta en forma semestral para cada escenario, y las proyecciones para Tasa BID y Tasa SCL para los doce años de proyección en forma semestral para cada escenario, según la metodología interna.
Formato se reportan las proyecciones de nueve variables (TRM, EURO, DTF, Libor 3 meses, Libor 6 meses, WB SCL, BID SCF, WB VSL e IPC 12 meses) para un horizonte de 12 años, de acuerdo con la metodología establecida por la Superintendencia Financiera de Colombia No se tienen acceso al procedimiento
Formato que recopila las proyecciones de cinco variables (TRM, EURO, Libor 3 meses, Libor 6 meses e IPC 12 meses) para un horizonte de 12 años bajo los dos escenarios: base y riesgo. Las proyecciones para los primeros 5 años se reportan mensualmente (al cierre de cada mes), mientras que, para los restantes 7 años la información se reporta en forma semestral para cada escenario, según la metodología interna. 
Documento que reporta la información y resultados de la gestión adelantada durante una periodicidad.</t>
  </si>
  <si>
    <t>El detalle de la información referente al activo es la siguiente: 
Documento que resume información y resultados con respecto a las obligaciones contingentes
Documento que reporta la información y resultados de la gestión adelantada durante una periodicidad.
Documento técnico de carácter general o particular, a través del cual se precisan, aclaran o resuelven consultas técnicas efectuadas por entidades públicas distritales o nacionales, particulares o por las dependencias de la Secretaria Distrital de Hacienda</t>
  </si>
  <si>
    <t>El detalle de la información referente al activo es la siguiente: 
Es una herramienta que identifica, valora y monitorea los riesgos potenciales presentes en los procesos de contratación 
Documento de carácter general o particular, a través del cual se precisan, aclaran o resuelven consultas técnicas efectuadas por entidades públicas distritales o nacionales, particulares o por las dependencias de la Secretaria Distrital de Hacienda
Documento que reporta la información y resultados de la gestión adelantada durante una periodicidad.</t>
  </si>
  <si>
    <t>El detalle de la información referente al activo es la siguiente: 
Documento en el que se evidencia la estrategia a financiera para la cobertura del Distrito frente a la ocurrencia de desastres naturales.
Documento de carácter general o particular, a través del cual se precisan, aclaran o resuelven consultas técnicas efectuadas por entidades públicas distritales o nacionales, particulares o por las dependencias de la Secretaria Distrital de Hacienda
Documento que reporta la información y resultados de la gestión adelantada durante una periodicidad.</t>
  </si>
  <si>
    <t>El detalle de la información referente al activo es la siguiente: 
Documento que permite identificar, medir, controlar y mitigar eficazmente los riesgos a los que está expuesta la información escrita, hablada o electrónica de la Secretaría Distrital de Hacienda,
Formato que relaciona la valoración y clasificación de los activos de información identificados con el fin de seleccionar los que son críticos aplicando una metodología de valoración de los mismos.
Formato donde se consignan los resultados de los activos valorados como críticos y se identifican las medidas de control que permite generar el mapa de riesgo residual
Formato donde se consigna las características de evaluación también conocido como Gap Análisis en idioma inglés, se enfoca en el diagnóstico del cumplimiento de los controles recomendados por las normas ISO 27001 e ISO 27002 para la gestión de la seguridad de la información en la Entidad.
Formato que relaciona el plan de tratamiento de riesgo de acuerdo con la versión final de matrices de riesgo, análisis de brecha y otro resultado
Formato que incluye los objetivos de control y controles de la norma ISO 27002 para el tratamiento del riesgo que cumplan con los requerimientos identificados en el proceso de evaluación del riesgo.</t>
  </si>
  <si>
    <t>El detalle de la información referente al activo es la siguiente: 
Documento donde se establecen los lineamientos para la gestión del Sistema de Administración de Riesgo Operacional que permita identificarlo, medirlo, controlarlo y mitigarlo eficazmente en la Secretaría Distrital de Hacienda
Corresponde a la herramienta empleada para identificar riesgos, controles, valoraciones, planes de acción e indicadores.
Consiste en la descripción gráfica del nivel resultante del riesgo después de aplicar los controles.
Consiste en la descripción gráfica del nivel de riesgo propio de la actividad, sin tener en cuenta el efecto de los controles.
Formato de requerimiento de una acción para controlar problemas previstos o retroalimentación en caso ya haberse presentado el daño.
Documento que relaciona los eventos o situaciones positivas o negativas que ocurren en la entidad durante un intervalo de tiempo determinado
Documento que da cuenta de los incidentes o situaciones positivas o negativas que se presentaron  en la entidad durante un intervalo de tiempo determinado</t>
  </si>
  <si>
    <t>Equipo de Cómputo OACR</t>
  </si>
  <si>
    <t>SIPROJ WEB</t>
  </si>
  <si>
    <t>Aplicación SISCO</t>
  </si>
  <si>
    <t>CD Archivo OARC</t>
  </si>
  <si>
    <t>Share
Vigia</t>
  </si>
  <si>
    <t>Oficina de Análisis y Control del Riesgo Responsable del Proceso</t>
  </si>
  <si>
    <t>Miembros Del Comité De Política De Riesgo Y Control Interno</t>
  </si>
  <si>
    <t>Miembros Del Comité De Política De Riesgo Y Control Interno
Eentes De Control</t>
  </si>
  <si>
    <t>Comité De Riesgo
Entes De Control
Control Interno</t>
  </si>
  <si>
    <t>Excel</t>
  </si>
  <si>
    <t>Miembros De Comité De Política De Riesgo</t>
  </si>
  <si>
    <t>Excel - Word</t>
  </si>
  <si>
    <t>Dependencias De La Sdh</t>
  </si>
  <si>
    <t>Comité De Riesgo
Entes De Control</t>
  </si>
  <si>
    <t>Oacr
Dgc - Sth</t>
  </si>
  <si>
    <t>Comité De Politica De Riesgo</t>
  </si>
  <si>
    <t>Físico - Papel
Aplicativo</t>
  </si>
  <si>
    <t>Toda La Entidad
Entes De Control
Alcaldia
Entidades Distritales</t>
  </si>
  <si>
    <t>Toda La Entidad
Entes De Control</t>
  </si>
  <si>
    <t>Físico - Papel
CD - Excel</t>
  </si>
  <si>
    <t>Idiger
Despacho Secretario
Presupuesto
Entes De Contro
Control Interno</t>
  </si>
  <si>
    <t>Toda La Entidad</t>
  </si>
  <si>
    <t>Miembros Comité Politica De Riesgs</t>
  </si>
  <si>
    <t>Excel
Aplicativo</t>
  </si>
  <si>
    <t>El detalle de la información referente al activo es la siguiente: 
Estudios e investigaciones que permiten analizar a profundidad la situación económica y social de la ciudad: 
- En lo económico identificando tendencias que inciden en la estabilidad financiera distrital y
- En lo social identificando los sectores de priorización de planes de inversión pública e identificación del impacto en la solución de las problemáticas existentes.
Análisis sobre sectores económicos, seguimiento al gasto público e impacto de políticas públicas.
Proyección de variables macroeconómicas y producción de indicadores que apoyan los análisis sectoriales y/o de impacto de políticas públicas.
Es el conjunto de observaciones o mediciones realizadas a partir de una o varias características de interés, en una población o muestra.</t>
  </si>
  <si>
    <t>El detalle de la información referente al activo es la siguiente: 
El Marco Fiscal de Mediano Plazo –MFMP está definido en la Ley 819 de 2003 como un mecanismo de responsabilidad y transparencia fiscal, que tiene por objeto “racionalizar la actividad fiscal y hacer sostenible la deuda pública”, siendo éste el lazo vinculante de cada uno de los elementos que se incluyen dentro del análisis. De tal manera, el MFMP es un documento que involucra los elementos necesarios para la toma de decisiones sobre el presupuesto público y el manejo hacendario, ya que en este se realiza un análisis la detalle, a partir de la observación de los resultados macroeconómicos y fiscales de la vigencia anterior y luego se realiza la descripción de la proyección del comportamiento que se estima tendrán las principales variables económicas y los resultados fiscales en la vigencia siguiente y en el mediano plazo.
El Marco Fiscal de Mediano Plazo (MFMP) es un documento que enfatiza en los resultados y propósitos de la política fiscal.  Allí se hace un recuento general de los hechos más importantes en materia de comportamiento de la actividad económica y fiscal.</t>
  </si>
  <si>
    <t>46-P07</t>
  </si>
  <si>
    <t>46-P-06</t>
  </si>
  <si>
    <t>46-P-13</t>
  </si>
  <si>
    <t>46-P-04</t>
  </si>
  <si>
    <t>46-P-01</t>
  </si>
  <si>
    <t>Cuentas de Usuario</t>
  </si>
  <si>
    <t>El detalle de la información referente al activo es la siguiente: 
Es un registro escrito de las acciones que se llevaron a cabo. Esta bitácora incluye todos los sucesos los cuales se suben a sharepoint.
Registro que evidencia el control sobre las copia de seguridad del sistema operativo que contiene toda la configuración de los elementos de hardware y de software operativo que tiene el servidor.
Registro que evidencia la recuperación de la información en un formato y en una ubicación a una fecha específica.
Es la copia guardada en un medio de almacenamiento alterno que contiene la información de la Secretaria Distrital de Hacienda que se debe proteger para garantizar su restauración.</t>
  </si>
  <si>
    <t>El detalle de la información referente al activo es la siguiente: 
Registro documental de control de  los componentes tecnológicos que permiten el desarrollo de los procesos informáticos y comunicaciones tales como: servidores, monitores, UPS, aires acondicionados, equipos activos de red, librerías de Backup, aplicaciones, entre otros.</t>
  </si>
  <si>
    <t>El detalle de la información referente al activo es la siguiente: 
Registro documental de control de  los aplicativos existentes en la subdirección.</t>
  </si>
  <si>
    <t>El detalle de la información referente al activo es la siguiente: 
Documento entre el licenciante y el licenciatario del programa informático,  para utilizar el software cumpliendo una serie de términos y condiciones establecidas dentro de sus clausulas.</t>
  </si>
  <si>
    <t>El detalle de la información referente al activo es la siguiente: 
Registro en el que se deja evidencia de la solicitud del requerimiento por parte del  funcionario autorizado.
Registro en el que se deja evidencia de la creación y actualización de Usuarios de la Secretaria Distrital de Hacienda.
Comunicación dirigida al usuario con el resultado de su solicitud.</t>
  </si>
  <si>
    <t>El detalle de la información referente al activo es la siguiente: 
sistema de control de la Solicitud de Requerimientos.
Documento de comunicación técnica que busca brindar asistencia a los sujetos que usan un sistema.
Documento de comunicación técnica que busca brindar asistencia a los sujetos que usan un sistema.</t>
  </si>
  <si>
    <t>El detalle de la información referente al activo es la siguiente: 
Documento en el que se registra el conjunto de técnicas que tienen por objeto conseguir una utilización óptima de los activos productivos, manteniéndolos en el estado que requiere una producción eficiente con unos gastos mínimos y así asegurar que continúe desempeñando las funciones deseadas.
Este documento sirve como prueba el recibo a satisfacción de las labores de mantenimiento.
Registro documental de control de  los conjunto de técnicas que tienen por objeto conseguir una utilización óptima de los activos productivos, manteniéndolos en el estado que requiere una producción eficiente con unos gastos mínimos y así asegurar que continúe desempeñando las funciones deseadas.</t>
  </si>
  <si>
    <t>Administradores Copias de Respaldo, BPO.</t>
  </si>
  <si>
    <t>Dirección de Sistemas, Subdirección de Infraestructura Tecnológica, BPO</t>
  </si>
  <si>
    <t>Subdirección de Infraestructura Tecnológica, DBA.</t>
  </si>
  <si>
    <t>Dirección de Sistemas e Informática, Subdirección de Infraestructura Tecnológica</t>
  </si>
  <si>
    <t>Subdirección de Ingenieria de Software, Subdirección de Infraestructura Tecnológica, DBA.</t>
  </si>
  <si>
    <t>Subdireción de Infraestructura Tecnológica, BPO, Supervisores</t>
  </si>
  <si>
    <t>Subdirección de Infraestructura tecnológica Responsable del proceso.</t>
  </si>
  <si>
    <t xml:space="preserve">CPR-44 </t>
  </si>
  <si>
    <t>Todas las subdirecciones</t>
  </si>
  <si>
    <t>CPR-44
CPR-46
CPR-65
CPR-66</t>
  </si>
  <si>
    <t>CPR-44
CPR-46</t>
  </si>
  <si>
    <t>CPR-46 
CPR-65
CPR-66</t>
  </si>
  <si>
    <t xml:space="preserve">CPR-65 </t>
  </si>
  <si>
    <t>CPR-46 
CPR-65 
CPR-66</t>
  </si>
  <si>
    <t>CPR-66</t>
  </si>
  <si>
    <t xml:space="preserve">CPR-46 </t>
  </si>
  <si>
    <t xml:space="preserve">CPR-66 </t>
  </si>
  <si>
    <t xml:space="preserve">CPR-44
CPR-46
CPR-65
CPR-66 </t>
  </si>
  <si>
    <t>Información de uso interno</t>
  </si>
  <si>
    <t>Se contrata con un externo</t>
  </si>
  <si>
    <t>Informción de uso interno</t>
  </si>
  <si>
    <t>No</t>
  </si>
  <si>
    <t>Si</t>
  </si>
  <si>
    <t>Ingles</t>
  </si>
  <si>
    <t>Servidores Web</t>
  </si>
  <si>
    <t xml:space="preserve">Equipos y servidores de comunicaciones </t>
  </si>
  <si>
    <t xml:space="preserve">Edificio del super cade CAD </t>
  </si>
  <si>
    <t>Sitio seguros externos a la SDH</t>
  </si>
  <si>
    <t>Equipos HW y SW</t>
  </si>
  <si>
    <t>Base de datos de la herramienta CA</t>
  </si>
  <si>
    <t>Servidores y bases de datos</t>
  </si>
  <si>
    <t>Servidores, carpetas, librerias  y bases de datos</t>
  </si>
  <si>
    <t>Ingles / Español</t>
  </si>
  <si>
    <t>Cintas, cartuchos y discos</t>
  </si>
  <si>
    <t>Oficinas directivos de la SDH</t>
  </si>
  <si>
    <t>Centro de cómputo</t>
  </si>
  <si>
    <t>subdirección de servicios y atención al usuario</t>
  </si>
  <si>
    <t>Acceso por el aplicativo de CA</t>
  </si>
  <si>
    <t>Subdireccion de ingeniería de software</t>
  </si>
  <si>
    <t>Subdireccion de Infraestructura Tecnologica</t>
  </si>
  <si>
    <t>PC's</t>
  </si>
  <si>
    <t>ingenieros de software y administradores de base de datos</t>
  </si>
  <si>
    <t>PC's, servidores, versionadores</t>
  </si>
  <si>
    <t>ingenieros de software y administradores de base de datos, usuarios funcionales de las aplicaciones</t>
  </si>
  <si>
    <t>Pantalla y PC´s</t>
  </si>
  <si>
    <t>administradores de base de datos y de plataforma, S.O</t>
  </si>
  <si>
    <t>Sudirecciones de la DSI</t>
  </si>
  <si>
    <t>Aplicativo de mesa de servicios CA</t>
  </si>
  <si>
    <t>Empresa externa para custodia de medios</t>
  </si>
  <si>
    <t>cintas y medios de almacenamiento</t>
  </si>
  <si>
    <t>Subdireccion de Gestion de Conectividad</t>
  </si>
  <si>
    <t>Equipos de comunicación, PC´sS</t>
  </si>
  <si>
    <t>Ingenieros de comunicaciones y seguridad perimetral</t>
  </si>
  <si>
    <t>Aplicativo de Mesa de servicios, PC´s e Intranet y correos</t>
  </si>
  <si>
    <t>Usuarios de la SDH</t>
  </si>
  <si>
    <t>canal dedicado, aplicativo predis y Opget</t>
  </si>
  <si>
    <t>Entidades con canal dedicado</t>
  </si>
  <si>
    <t>PC´s, WIFI</t>
  </si>
  <si>
    <t>Subdireccion de infraestructura tecnologica</t>
  </si>
  <si>
    <t>Digítal y formularios</t>
  </si>
  <si>
    <t>funcionacios de OCR y de la DIB</t>
  </si>
  <si>
    <t>Archivos XML</t>
  </si>
  <si>
    <t>Camará de Comercio de Bogotá</t>
  </si>
  <si>
    <t>ciudadanos y funcionarios de DIB</t>
  </si>
  <si>
    <t xml:space="preserve">Registro y Notariado </t>
  </si>
  <si>
    <t>PC´s</t>
  </si>
  <si>
    <t>Funcionarios SDH autorizados</t>
  </si>
  <si>
    <t>Todas las subdireccciones de DSI</t>
  </si>
  <si>
    <t>Usuarios de aplicativos, administradores de base de datos, de plataforma, S.O y desarrolladores</t>
  </si>
  <si>
    <t>Centro de cómputo y en la empresa de custodia de medios</t>
  </si>
  <si>
    <t>Cintas y medios</t>
  </si>
  <si>
    <t>Digital en el correo y carpetas de PC¨s</t>
  </si>
  <si>
    <t>Instalaciones de la SDH y Cades y Supercades y sedes SDH</t>
  </si>
  <si>
    <t>Servidores y en el sistema de data protector</t>
  </si>
  <si>
    <t xml:space="preserve">Servidores </t>
  </si>
  <si>
    <t>Piso 7 CAD y OCR</t>
  </si>
  <si>
    <t>Escritorios de los funcionarios</t>
  </si>
  <si>
    <t>Cintas</t>
  </si>
  <si>
    <t>Subdirección de servicios y atención al usuario</t>
  </si>
  <si>
    <t xml:space="preserve">Funcionarios SDH </t>
  </si>
  <si>
    <t>Usuarios autorizados a los sitios de custodia de carpetas</t>
  </si>
  <si>
    <t>Base de datos</t>
  </si>
  <si>
    <t>Equipo Físico</t>
  </si>
  <si>
    <t>Librería</t>
  </si>
  <si>
    <t>Físico - Hardware</t>
  </si>
  <si>
    <t>Subdirección Infraestructura Tecnológica
Subdirección de Ingeniería de Software</t>
  </si>
  <si>
    <t>Subdirección Infraestructura Tecnológica
Subdirección de Servicios y Atención al Usuario</t>
  </si>
  <si>
    <t>Despacho del Director Distrital de Presupuesto</t>
  </si>
  <si>
    <t>10-P-01
11-P-01
64-P-01</t>
  </si>
  <si>
    <t>El detalle de la información referente al activo es la siguiente: 
Formato en el cual quedarán registrados los temas tratados en las Mesas de trabajo o Talleres de capacitación.
Registro de los asistentes a las capacitaciones o talleres.</t>
  </si>
  <si>
    <t>El detalle de la información referente al activo es la siguiente: 
Acto Administrativo que informa diferentes instrucciones o decisiones tomadas en Presupuesto.
Documento que explica el procedimiento de la elaboración de las Circulares.
Documento que explica el paso a paso de la elaboración de las Circulares.</t>
  </si>
  <si>
    <t>El detalle de la información referente al activo es la siguiente: 
Documento que propone técnicamente un concepto de un tema presupuestal.
Documento por la cual se hace el requerimiento de cada concepto técnico.</t>
  </si>
  <si>
    <t>El detalle de la información referente al activo es la siguiente: 
Documento que consolida  la gestión de la dependencia periódicamente.
Formato en donde se registra el Plan estratégico del área.
Documentos que soportan la información reportada en los informes de gestión.
Formato por el cual se hace el requerimiento 
Formato para caracterizar el servicio.
Formato para caracterizar el procedimiento.
Documento que refleja según el subsistema de Calidad el instructivo o procedimiento de la gestión del área.
Formato por el cual se hace el requerimiento de alguna acción  correctiva identificada en las auditorías internas del área
Formato en el cual se registra el seguimiento a los compromisos suscitados de la Revisión Gerencial.</t>
  </si>
  <si>
    <t>El detalle de la información referente al activo es la siguiente: 
Documento el cual soporta la formulación del Plan de acción del área.
Documento que contiene los objetivos, las metas y  las actividades a ejecutar durante un periodo determinado con el fin de dar cumplimiento a las políticas y planes generales de la Dirección.
Documento en el cual se lleva el respectivo seguimiento al Plan de Acción de la Dirección.</t>
  </si>
  <si>
    <t>El detalle de la información referente al activo es la siguiente: 
Documento  que define metas, objetivos, y recursos con los cuales ejecutará, en una anualidad,  los planes, programas y proyectos previamente definidos con el fin de avanzar en la ejecución de lo proyectado en el Plan de Desarrollo.
Formato para registrar el Plan de Mejoramiento de cada área.
Formato para registrar el seguimiento del Plan de Mejoramiento de cada área.</t>
  </si>
  <si>
    <t>El detalle de la información referente al activo es la siguiente: 
Documento por el cual se radican las modificaciones al presupuesto cuando sea indispensable aumentar la cuantía de las apropiaciones autorizadas inicialmente o no comprendidas en el presupuesto aprobado por el Distrito.
Documento por el cual se definen los compromisos, las vigencias futuras, las reservas presupuestales, las metas, objetivos y productos y el cumplimiento de las políticas de la administración.
Documento técnico en donde se identifican las especificaciones funcionales del sistema de información del área.
Registro de la creación de los usuarios y sus perfiles con sus respectivos controles.
Comunicación oficial mediante la cual se realiza notificación, se da información, se remiten o se radican informes presupuestales.
Formato en el cual quedarán registrados los temas tratados en las Mesas de trabajo o Talleres de capacitación.
Registro de los asistentes a las capacitaciones o talleres.</t>
  </si>
  <si>
    <t>Despacho del Director Distrital de Presupuesto
Responsable del proceso.</t>
  </si>
  <si>
    <t>Físico- Papel</t>
  </si>
  <si>
    <t xml:space="preserve">Directivos Dirección Distrital de Presupuesto  </t>
  </si>
  <si>
    <t>Funcionarios Dirección Distrital de Presupuesto, entidades distritales</t>
  </si>
  <si>
    <t>Funcionarios Dirección Distrital de Presupuesto.</t>
  </si>
  <si>
    <t>Oficina de Fiscalización Cobro y Propiedad</t>
  </si>
  <si>
    <t>Oficina de fiscalización impuestos a la propiedad</t>
  </si>
  <si>
    <t xml:space="preserve">El detalle de la información referente al activo es la siguiente:
Documento contenedor de los datos que verifican el pago realizado por un contribuyente dentro de un proceso tributario.
El boletín de nomenclatura o certificación catastral es el certificado que brinda la información completa de un predio, donde se encuentran datos como: información física, últimos avalúos catastrales y otro tipo de información económica y jurídica. 
Documento expedido por la Cámara de Comercio de Bogotá a las sociedades y a las personas jurídicas principal o sucursal. Certifica la costumbre mercantil de la empresa, sus órganos de gobierno y su capacidad legal para hacer negocios.
Documento expedido por la Oficina de Registro de Instrumentos Públicos,  Certifica la tradición de la propiedad y sirve como documentos probatorio y de soporte
Documento que se expide a solicitud del interesado con el fin de determinar la titularidad del derecho de dominio y las características del vehículo automotor. Documento requisito de prueba 
Análisis de identificación de registros 
Documento que muestra el estado de cuenta de un contribuyente
listado de pagos realizados
Herramienta ofimática dispuesta para la consulta de actos administrativos proferidos por la Subdirección de Impuestos a la Propiedad
Las actas de archivo se deben enviar al revisor designado por el jefe de oficina, para su respectiva verificación, de presentarse errores en el acta, se devuelve al funcionario encargado para su corrección. Posteriormente, se envía al jefe de oficina para su aprobación y firma.
Levantamiento de Acta con base en liquidación de registros calificados y clasificados
</t>
  </si>
  <si>
    <t xml:space="preserve">El detalle de la información referente al activo es la siguiente:
</t>
  </si>
  <si>
    <t xml:space="preserve">El detalle de la información referente al activo es la siguiente:
Registro de expedientes determinados para reparto  en consecuencia de las diferentes actuaciones </t>
  </si>
  <si>
    <t xml:space="preserve">El detalle de la información referente al activo es la siguiente:
El detalle de la información referente al activo es la siguiente:
Conjunto de acciones tomadas para eliminar la(s) causa(s) de una no conformidad detectada u otra situación no deseable. Conjunto de acciones tomadas para eliminar la(s) causa(s) de una no conformidad potencial u otra situación potencial no deseable. Acción permanente realizada, con el fin de aumentar la capacidad para cumplir los requisitos y optimizar el desempeño. 
Relato descriptivo de las realizaciones o actos que se han hecho para cumplir los objetivos propuestos
Documento de planeación en el que se incluyen las metas u objetivos y las actividades a realizar para el cumplimiento de los objetivos propuestos.
</t>
  </si>
  <si>
    <t xml:space="preserve">El detalle de la información referente al activo es la siguiente:
Formato mediante el cual se registra la solicitud de información  requerida para el proceso 
Relación completa y detallada del proceso de aprobación y adjudicación de remate con sus decisiones y requerimientos
Cuando se identifique alguna de las causales de archivo, contempladas en el formato Códigos y causales de archivo y revocatoria de Determinación Propiedad 69-F.16, se procede a elaborar acta de archivo. La gestión realizada se debe actualizar en la base de gestión del funcionario
Documento soporte para registrar efectos y actuaciones establecidas del cierre de establecimiento
Relación del proceso mediante el cual se decidió el levantamiento o anulación de sellos en un proceso tributario
Documento que da cuenta de la presentación de un responsable dentro de un proceso tributario.
Una vez recibida la ficha técnica de los programas a fiscalizar por parte de la Subdirección de Impuestos a la Producción y al Consumo, el jefe de la Oficina de Fiscalización, realiza el reparto mediante el formato 69-F.80, indicando NIT, programa, periodo a fiscalizar e información complementaria, si la hay.
Documento mediante el cual se verifican las pruebas correspondientes que se allegan a los procesos 
Documento contenedor de los datos que verifican el estado de los diferentes libros contables  en consecuencia  los diferentes pagos realizados por un contribuyente dentro de un proceso tributario.
Documento contenedor de los datos que verifican el pago realizado por un contribuyente dentro de un proceso tributario.
Documento que contiene los datos de la visita a un contribuyente tributario
Documento que contiene los datos de la visita a un contribuyente tributario dentro del proceso de fiscalización 
Relación de las actividades desarrolladas en el proceso de secuestro de bienes a un responsable tributario dentro del proceso de cobro.
Documento que relaciona los inventarios generados en gasto combustible
Acto administrativo mediante el cual la Oficina de Liquidación ordena aportar nuevas pruebas al expediente, incluye nuevos hechos de discusión y/o modifica la liquidación propuesta en el Requerimiento Especial
Dar a conocer las acreencias de una cuenta corriente
Decisión administrativa que estudia las excepciones presentadas por un contribuyente dentro de un proceso tributario
Acto administrativo mediante el cual la Administración corrige o aclara los errores aritméticos o de transcripción cometidos en las providencias, liquidaciones oficiales y demás actos administrativos, siempre y cuando no se haya ejercitado la acción contencioso administrativa.
Acto administrativo mediante el cual la Administración procede a ordenar y efectuar la acumulación de dos o más expedientes
Acto mediante el cual se genera Auto admisorio del recurso de reposición en la actuación procesal 
Actuación mediante la cual se ordena la ampliación al Requerimiento Especial y se decretan nuevas pruebas
Documento perteneciente al proceso tributario que autoriza la diligencia del remate de bienes secuestrados
Documento en el que se comisiona a un funcionario a realizar cierta actuación dentro de un proceso tributario
Documento del proceso tributario que da comisión a un funcionario para levantar sellos
El sustanciador estudia el expediente y determina la normativa sustancial y procedimental aplicable al caso, remitiéndose a los conceptos, jurisprudencia, orientaciones e instrucciones que sobre el particular se impartan.
Documento del proceso tributario que reconoce la validez de un recurso presentado dentro del proceso tributario.
"La resolución es enumerada y radicada en el Sistema CORDIS a fin de desarrollar la notificación en
concordancia con el procedimiento 26-P-01"
Documento que ordena el cruce de información para verificar su autenticidad.
Oficio del proceso tributario que ordena la práctica de pruebas 
Oficio tributario para separar dos o más procesos y llevarlos individualmente
Cuando la solicitud de devolución no reúna los requisitos señalados anteriormente (artículo 9 del Decreto 499 de 1994) y/o cuando se establezca alguna de las siguientes causales, se dará cumplimiento a lo dispuesto en el artículo 150 del Decreto Distrital 807 de 1993; para lo cual, el sustanciador proyectará Auto de inadmisión de una solicitud de devolución y/o compensación formato 23-F.03, dándole prioridad para el traslado a revisión, firma y notificación
Oficio que ordena la inspección o revisión contable para comparar información dentro del proceso tributario.
Oficio mediante el cual se ordena una inspección tributaria
oficio para ordenar el pago de la acreencia y las costas presentadas en el proceso tributario.
Oficio que ordena la presentación de pruebas dentro del proceso tributario
Acto administrativo mediante el cual la Administración niega una solicitud de corrección por menor valor, por no proceder. Igualmente, puede emitirse este tipo de acto cuando se interpone recurso extemporáneamente contra un auto declarativo.
Acto administrativo mediante el cual la Administración niega una solicitud de corrección por menor valor, por no proceder. Igualmente, puede emitirse este tipo de acto cuando se interpone recurso extemporáneamente contra un auto declarativo.
Oficio ordenando la nueva foliación del cuaderno del proceso tributario
Oficio que ordena que las pruebas existentes dentro de un proceso puedan también ser usadas en otro, siempre y cuando sea contra el mismo contribuyente
Se procede a realizar autos de verificación o cruce con el fin de comunicar a las personas naturales o jurídicas la designación del funcionario comisionado para verificar el cumplimiento de las obligaciones tributarias.
Oficio mediante el cual se ordena la declaratoria de desierto de un remate
Acto administrativo mediante el cual se deja sin efectos legales una declaración privada cuando la misma no cumple los requisitos formales contenidos en los artículos 580 y 650 -1 del Estatuto Tributario Nacional y demás eventos contemplados en la ley. Este Auto debe ser proferido antes que la declaración adquiera firmeza.
Oficio que decreta el avalúo de los bienes de un contribuyente y nombra el auxiliar de la justicia encargado de hacerlo.
Solicitud formal  en cumplimiento de las actividades inherentes a la función 
Oficio que ordena hora, lugar u fecha del remate de los bienes dentro de un proceso tributario
Acto administrativo mediante el cual la administración inadmite una solicitud de corrección por menor valor.
Oficio que no admite las demandas del contribuyente en la responsabilidad sabida en cuentas corrientes
Oficio que no admite las demandas del contribuyente por recurso de extemporaneidad
Oficio que no admite las demandas del contribuyente en responsabilidad de presentación personal 
Oficio mediante el que se ordena la inclusión de providencias judiciales 
Oficio mediante el que se ordena la inclusión o exclusión de pruebas
Oficio que ordena la corrección de errores en el proceso tributario
Oficio que ordena la devolución de títulos o depósitos judiciales
Oficio que ordena no tener en cuenta información contenida en un acto administrativo
Oficio que ordena que un registro de deuda tributaria sea inactivado
Oficio que ordena el cambio o modificación de un acto administrativo
Oficio que ordena el secuestro de un bien y se nombra al auxiliar de la justicia que lo tendrá en custodia
Oficio dentro del proceso administrativo con el cual se cambia a un auxiliar de la justicia en calidad de secuestre
Oficio que ordena la no admisión de una prueba o solicitud dentro del proceso tributario
Oficio que ordena la presentación de pruebas dentro del proceso tributario
Oficio que no admite el recurso de reposición interpuesto por un contribuyente.
Oficio que ordena que se de a conocer el avalúo presentado en los bienes del contribuyente
Oficio que ordena y solicita que una autoridad administrativa o judicial ponga a disposición de la administración de impuestos distritales los remanentes propiedad de un contribuyente
Oficio que ordena que un remate ya no se realice
Oficio que incluye dentro de los bienes del contribuyente los remanentes puestos a disposición por una autoridad administrativa o judicial
Poner un aviso en la prensa hablada o escrita que de cuenta del proceso tributario
Información de catastro que incluyen las propiedades de finca raíz de los contribuyentes
Formulario que permite la calificación del contribuyente
Certificado expedido por autoridad competente que demuestra el fallecimiento de un contribuyente
Documento expedido por cámara de comercio en el que se demuestra la existencia y representación legal de un ente económico
Documento expedido por la oficina de registro de instrumentos públicos que demuestra la propiedad de un bien inmueble
Documento del proceso tributario que pide al contribuyente su presencia en el despacho 
Documento en el que un heredero de un contribuyente en mora se hace solidario con la deuda y su pago
Documento en el que un tercero se hace corresponsable y garante del pago de la deuda tributaria
Formulario diseñado para el control de cambios en el sistema de información tributario
Formulario diseñado de manera específica para ejercer control de pruebas.
Copias físicas de las declaraciones tributarias
Documento mediante el cual un contribuyente se declara insolvente para el pago de sus obligaciones tributarias
Derecho que la Constitución nacional en su artículo 23 ha concedido a los ciudadanos para que estos puedan presentar peticiones a las autoridades, para que se les suministre información sobre situaciones de interés general y/o particular.
Documento publico mediante el cual se notifican los actos de ejecución de procesos
Acto administrativo mediante el cual la administración invita al contribuyente, responsable o agente retenedor para que corrija su (s) declaración (es) tributaria (s) en un plazo de un mes.
Acto administrativo mediante el cual la administración invita al contribuyente para corregir y actualizar sus compromisos prediales 
Acto administrativo mediante el cual la administración invita al contribuyente para corregir y actualizar sus compromisos con los impuestos de vehículos 
Acto administrativo mediante el cual la administración invita al contribuyente a presentar su (s) declaración (es) tributaria (s), en un plazo de un mes
Acto administrativo mediante el cual la administración invita al contribuyente para corregir y actualizar sus compromisos prediales 
Acto administrativo mediante el cual la administración invita  de manera masiva  a los contribuyentes para corregir y actualizar sus compromisos prediales 
Acto administrativo mediante el cual la administración invita a los contribuyentes para corregir y actualizar sus compromisos impuestos vehiculares de dirección masiva
Acto administrativo mediante el cual la administración invita masivamente a los contribuyentes  para corregir y actualizar sus compromisos de impuestos vehiculares
Acto administrativo mediante el cual la administración invita al contribuyente para  corregir y actualizar sus compromisos declarativos con vehículos
Copias de escrituras de los contribuyentes
Documento que muestra el estado de cuenta de un contribuyente
Estudio que permite conocer si las garantías presentadas son suficientes para el respaldo de la deuda de un contribuyente
Formato que permite la calificación de un contribuyente
Estudio de las garantías en el formato de estudio de garantías
El funcionario encargado de recepcionar el trámite, recibe de los Supercades los expedientes conformados, con los soportes enunciados en el protocolo de solicitud de  devoluciones y/o Compensaciones,
Documento mediante el cual se determinan los pasos para solicitud de recursos 
Hoja que muestra el proceso tributario, sus tiempos y pasos
Registro  de acciones ejecutadas con efectos de verificación de ingresos diarios 
Documento mediante el cual se registra la información de autos declarativos cuando no proceden  
Relato de informe de una invalidación tributaria
Corregir la declaración errada del declarante
Resolución mediante la cual la administración determina los valores de impuesto a cargo del contribuyente omiso
Resolución mediante la cual la administración determina los valores de impuesto a cargo del contribuyente omiso
Resolución mediante la cual la administración determina los valores de impuesto a cargo del contribuyente por concepto de vehículos 
Resolución mediante la cual la administración determina los valores de impuesto a cargo del contribuyente por la debida corrección 
Resolución mediante la cual la administración corrige una declaración presentada por el contribuyente en la cual cometió un error aritmético, aplicándole la correspondiente sanción
Resolución mediante la cual la administración corrige una declaración presentada por el contribuyente en la cual cometió un error aritmético, asignado a predial aplicándole la correspondiente sanción
Resolución mediante la cual la administración corrige una declaración presentada por el contribuyente en la cual cometió un error aritmético, aplicándole la correspondiente sanción de impuesto vehicular
Resolución mediante la cual la administración aprueba al contribuyente la solicitud por menor valor de la declaración privada.
Resolución mediante la cual la administración aprueba al contribuyente la solicitud por menor valor de la declaración privada.
Resolución mediante la cual la administración aprueba al contribuyente la solicitud por menor valor de la declaración privada impuesto vehículos 
Resolución mediante la cual la administración corrige la declaración a un contribuyente, determinando el mayor valor a pagar y las correspondientes sanciones.
Resolución mediante la cual la administración corrige la declaración a un contribuyente, determinando el mayor valor a pagar y las correspondientes sanciones.
Resolución mediante la cual la administración corrige la declaración a un contribuyente, determinando el mayor valor a pagar y las correspondientes sanciones al valor predial 
Resolución mediante la cual la administración corrige la declaración a un contribuyente, determinando el mayor valor a pagar y las correspondientes sanciones de impuestos de vehículos
Acto administrativo mediante el cual la administración determina, de forma provisional, el valor del impuesto del contribuyente omiso por unos periodos específicos.
Revisión de verificación de archivos físicos contra las actuaciones generadas en los aplicativos. Preventivo. Monitoreo de los trámites
Revisión contra lista de verificación de los requisitos y estado para facilidades de pago
Acto administrativo mediante el cual se libra orden de pago al contribuyente (deudor), con el fin de que cumpla la obligación contenida en el título ejecutivo 
Copia del Numero de Identificación Tributaria
Comunicación escrita que informa la aceptación de una sanción reducida
Comunicación escrita que informa de la caducidad de la acción de fiscalización tributaria
Las solicitudes derivadas de procesos internos de cobro, fiscalización, recursos tributarios, entre otros, son presentadas por el funcionario encargado del mismo, mediante el diligenciamiento del formato 39-F.17 Solicitud de saneamiento de documentos tributarios, anexando los documentos que soportan la corrección
Oficio en que se informa el estado de cuenta a los sucesores dentro del trámite de sucesión
El (los) funcionario(s) asignado (s) por el (la) jefe de la Oficina de Fiscalización elaboran los oficios persuasivos por lotes para ser distribuidos por mensajería expresa a los contribuyentes, tomando la información de la base inicial de gestión. Se realizará un segundo envío con la base depurada, según indicaciones del Jefe de Oficina
Planilla de control de correspondencia
Listado con los precios de los combustibles
Recopilar las pruebas necesarias para la verificación de la correcta presentación de las declaraciones, a través de requerimientos de información, visitas, inspecciones tributarias o contables, cruces con terceros, respuestas del contribuyente, entre otros.
Documentos escritos o no que dan fe del Registro de Información Tributaria
Es el medio ordinario de impugnación de las liquidaciones oficiales, las resoluciones que aplican sanciones (excepto resoluciones sanción de suspensión de firmar declaraciones y certificación de pruebas por contadores, de clausura de establecimiento, de declaratoria disolvencia y resolución sanción a entidades recaudadoras), resoluciones que resuelven solicitudes de devolución y/o compensación, resoluciones que resuelven solicitudes de reducción sanción y demás actos administrativos de carácter definitivo (excepto resolución que decide las excepciones formuladas contra el mandamiento de pago), que le permite al ciudadano defenderse de la administración tributaria distrital, a fin de que el acto se modifique, revoque o corrija.
Recurso que se interpone ante el mismo funcionario que tomó la decisión, o ante el inmediato superior.
listado de pagos realizados
Documento mediante el cual se listan los documentos que se registran para el ingreso de pruebas al proceso 
Solicitud que se dirige a una persona jurídica para que entregue información expresa, con las características técnicas y en el tiempo especificado por la administración tributaria.
Acto administrativo mediante el cual se propone la modificación de la declaración privada, con explicación de las razones en que se sustenta la cuantificación de los impuestos y retenciones que se pretendan adicionar, así como las liquidaciones de las sanciones que sean del caso.
Acto administrativo mediante el cual se propone la modificación de la declaración privada, con explicación de las razones en que se sustenta la cuantificación de los impuestos y retenciones que se pretendan adicionar, así como las liquidaciones de las sanciones que sean del caso. del caso especial ICA 
Exigencia especial a un grupo de contribuyentes para subsanar una deficiencia tributaria del impuesto predial
Exigencia especial a un contribuyente para subsanar una deficiencia tributaria
Exigencia especial a un contribuyente para subsanar una deficiencia tributaria
Exigencia de carácter especial a un deudor de impuesto de vehículos
Resolución o acto administrativo mediante el cual se aclaran decisiones dentro del proceso tributario
Acto administrativo mediante el cual se resuelve la actuación de acumulación de Procesos 
Resolución expedida por catastro comunicando decisión administrativa
Acto administrativo mediante la que se declara incumplida una facilidad de pago y se ordena hacer efectiva la garantía prestada mediante el auto declarativo 
Acto administrativo mediante la que se declara incumplida una facilidad de pago y se ordena hacer efectiva la garantía prestada
Acto administrativo con el que se depura deuda que cuesta menos que los costos para hacerla efectiva
A partir del resultado del análisis, el funcionario elaborará y emitirá los actos administrativos según corresponda, a través del módulo de devoluciones y/o compensaciones ubicado en aplicaciones/tributarias módulo “Gestión Tributaria - SIT II”. Devolver: Cuando se establece que existe un saldo a favor del contribuyente, susceptible de devolución.
Acto administrativo mediante el cual se ordena un embargo para exigir el pago de una deuda tributaria
Acto administrativo que decide sobre las excepciones presentadas por el contribuyente
Acto administrativo que decide sobre las excepciones presentadas por el contribuyente en consecuencia de fallo de recurso de reposición 
Acto administrativo del proceso tributario mediante el cual se levantan las medidas cautelares contra un contribuyente
Acto administrativo mediante el cual se declara nulo un mandamiento de pago
A partir del resultado del análisis, el funcionario elaborará y emitirá los actos administrativos según corresponda, a través del módulo de devoluciones y/o compensaciones ubicado en aplicaciones/tributarias módulo “Gestión Tributaria - SIT II”. Rechazar: Cuando se produzca alguna de las causales establecidas en el artículo 150 del decreto Distrital 807 de 1993
Resolución que resuelve el recurso de reposición 
Acto administrativo dentro del proceso tributario que ordena la reducción del embargo decretado previamente
Acto administrativo mediante el cual se ordena la reducción sanción a los entes afectados durante su proceso 
Acto administrativo que ordena el perdón o remisión de deudas tributarias
Acto administrativo que ordena la terminación del proceso tributario
Acto administrativo que ordena la concesión de una facilidad de pago
Acto administrativo mediante el que se ordena no atender un requerimiento de información
Acto administrativo que ordena la no inscripción en el RIT
Reunión de embargos contra un mismo deudor tributario
Acto administrativo que ordena la corrección de errores presentados
Acto administrativo que ordena que alguna información no aparezca en otro acto administrativo
Acto administrativo ordenando la modificación de otro acto administrativo
Acto administrativo que ordena la aplicación de un acto administrativo
Acto administrativo que reconoce la no presentación de la declaración de delineación
Acto administrativo que reconoce la falta del código de la actividad en una declaración tributaria
Acto administrativo que declara prescrita la acción de cobro tributario
Acto administrativo que declara prescripción a solicitud de parte 
Acto administrativo ordenando un recurso dentro del proceso tributario
Acto administrativo que declara a un contribuyente como renuente al pago de la deuda y ordena el embargo de los bienes.
Acto administrativo que reconoce que otro expedido con anterioridad ya no tiene fuerza de cobro y ha perdido su ejecutoria
Acto administrativo que niega la admisión de excepciones dentro del proceso tributario.
A partir del resultado del análisis, el funcionario elaborará y emitirá los actos administrativos según corresponda, a través del módulo de devoluciones y/o compensaciones ubicado en aplicaciones/tributarias módulo “Gestión Tributaria - SIT II”. Rechazar: Cuando se produzca alguna de las causales establecidas en el artículo 150 del decreto Distrital 807 de 1993
Acto administrativo que ordena el embargo y secuestro preventivo de los bienes de un deudor tributario.
Acto administrativo que ordena el embargo de los bienes propiedad de un contribuyente moroso en el pago tributario
Acto administrativo que ordena los pasos subsiguientes dentro del proceso tributario de cobro
Acto administrativo que responde a un recurso de reposición interpuesto por un contribuyente 
Acto administrativo que decide sobre las excepciones presentadas por el contribuyente
Acto administrativo  mediante el cual se revoca el auto declarativo 
Acto administrativo que revoca o deja sin efectos una facilidad de pago concedida con anterioridad.
Acto administrativo que ordena la reducción de una sanción impuesta contra un contribuyente
Acto administrativo que impone el cierre de un establecimiento de comercio
Resolución que declara la improcedencia en un proceso tributario
Acto administrativo mediante el cual se dejan registradas todas las actuaciones de irregularidades en la contabilidad 
Resolución mediante la cual la administración le impone a un contribuyente una sanción por no presentar la correspondiente (s) declaración (es).
Acto administrativo que ordena el aforo sanción a la publicidad exterior de un contribuyente
Acto administrativo que ordena la directriz de los medios magnéticos y su disposición 
Oficio mediante el cual se da respuesta a los requerimientos 
Oficio mediante el cual se establece aclaración y respuesta a saneamiento 
Es el acto mediante el cual son revocadas las resoluciones o los actos administrativos. Debe ser proferida por los mismos funcionarios que lo expidieron, o por su inmediato superior, de oficio o a solicitud de parte,
Dar una respuesta a consulta de Cobro Producción a información de acreencias con Proceso tributario
Dar una respuesta a cobro propiedad a información de acreencias con proceso tributario
Informes de acreencias con proceso tributario de procesos tributarios de impuestos propiedad y/o producción
Respuestas a cuentas corrientes sobre certificados de acreencia
Respuesta de un contribuyente frente al emplazamiento de la administración
Dar una respuesta a peticionario como efecto de recurso de reconsideración o revocatoria directa
Dar respuesta a unidad de fiscalización sobre acreencias con actos de procesos tributarios
Dar una respuesta a unidad de fiscalización sobre información de acreencias sin  actos en proceso tributario
Dar respuesta a la unidad de fiscalización de impuestos a la propiedad sobre acreencias con actos en proceso tributario.
Dar respuesta a unidad de fiscalización sobre acreencias sin actos de procesos tributarios
Dar respuesta a unidad de liquidación sobre acreencias con actos en procesos tributarios.
Dar respuesta a la unidad de liquidación sobre informes de impuestos a la producción de acreencias sin actos en procesos tributario
Dar respuesta a la unidad de liquidación de impuestos a la propiedad sobre acreencias con actos en procesos tributarios
Dar respuesta a unidad de liquidación de impuestos a la propiedad sobre acreencias sin actos en proceso tributario
Dar respuesta a recursos tributarios sobre información de acreencias con proceso
Dar respuesta a recursos tributarios sobre acreencias sin procesos
documento mediante el cual se oficia la revocatoria en el proceso 
Documento mediante el cual se oficia  la revocatoria en el proceso según aplique 
Es el acto mediante el cual son revocadas las resoluciones o los actos administrativos. Debe ser proferida por los mismos funcionarios que lo expidieron, o por su inmediato superior, de oficio o a solicitud de parte,
Desistimiento, no continuar con un proceso iniciado
Relación completa y detallada del proceso de aprobación y adjudicación de remate con sus decisiones y requerimientos
Solicitar que pierda validez un paso del proceso tributario o un documental
Resolución mediante la cual la administración aprueba al contribuyente la solicitud por menor valor de la declaración privada.
El funcionario encargado del área de gestión entrega a la Oficina de Cuentas Corrientes – Notificaciones, los actos administrativos devueltos, archivo magnético (para avisos), auto aclaratorio, si es el caso y el formato 26-f.04 Solicitud de novedades en un término no mayor a ocho (8) días hábiles, contados a partir de la devolución del acto
Documento mediante el cual se establece de manera formal la  publicación en Diario de alta circulación 
Solicitud que incluye la petición de reconsideración de un paso en el proceso tributario
Solicitud de un contribuyente que busca una reducción de sanción impuesta
Oficiar para solicitar revocatorio en acto de proceso 
Oficio mediante el cual se solicita el trámite tributario según se establezca en el proceso 
Reconocimiento de una sucesión que tiene deuda con la administración
Reconocimiento de una sucesión sin deudas tributarias
Termina el proceso tributario por prescripción en el derecho a cobrar una acreencia
Copia del original de un titulo judicial
Documento del proceso tributario con el cual se decide el archivo final del proceso tributario.
Rechazo de archivo de proceso.
Acto mediante el cual se rechaza el archivo inexacto generado en el proceso 
Acto mediante el cual se archiva proceso en fiscalización 
Acto mediante el cual se evidencias los archivos omisos
</t>
  </si>
  <si>
    <t xml:space="preserve">El detalle de la información referente al activo es la siguiente:
Documento mediante el cual se hace uso del derecho de invalidación de cuentas 
El boletín de nomenclatura o certificación catastral es el certificado que brinda la información completa de un predio, donde se encuentran datos como: información física, últimos avalúos catastrales y otro tipo de información económica y jurídica. 
Facultades que se conceden a un abogado cuando se le otorga poder para actuar en un proceso judicial
Documento expedido por la Cámara de Comercio de Bogotá a las sociedades y a las personas jurídicas principal o sucursal. Certifica la costumbre mercantil de la empresa, sus órganos de gobierno y su capacidad legal para hacer negocios."
Documento que se expide a solicitud del interesado con el fin de determinar la titularidad del derecho de dominio de bienes prediales 
Documento que se expide a solicitud del interesado con el fin de determinar la titularidad del derecho de dominio y las características del vehículo automotor.
Auto declarativo: Procede cuando una declaración se tiene por no presentada de conformidad con lo señalado en el artículo 17 del Decreto 807 de 1993, concordante con el artículo 580 del Estatuto Tributario Nacional. En este caso, además de informar a la Oficina de Cuentas Corrientes, se debe notificar el acto administrativo al contribuyente, a fin de que éste se de por enterado y si desea, interponga los recursos de ley a que tiene derecho.
Documento anexo de requisito , copia tomada de la original 
Documento que muestra el estado de cuenta de un contribuyente
Documento mediante el cual se registra la totalidad de los pagos como evidencia ejecutoria 
Herramienta ofimática dispuesta para la consulta de actos administrativos proferidos por la Subdirección de Impuestos a la Propiedad
Documento mediante el cual se informa la no procedencia de la invalidación: Este informe o acta de verificación  se realiza, si, con ocasión al análisis de las pruebas, el funcionario encargado establece que no existe mérito para invalidar la declaración
En este caso, se le informa al peticionario que procede la caducidad de la acción y ésta no requiere ser reconocida a través de acto administrativo proferido por la Administración, ya que opera de pleno derecho.
</t>
  </si>
  <si>
    <t xml:space="preserve">El detalle de la información referente al activo es la siguiente:
La  oficina y solicitudes de determinación del valor a pagar por concepto de participación en plusvalía, las cuales se trabajarán como se describe en las actividades de Gestión de Trámites Especiales.
Certificado de libertad y tradición, para comprobar si el predio tiene anotación de registro de la Resolución a través de la cual la Secretaría Distrital de Planeación - SDP o la Unidad Administrativa Especial de Catastro Distrital UAECD liquidaron el efecto plusvalía.
Documento mediante el cual se deja la constancia que se levanta la anotación plusvalía por efecto de acción y requerimiento 
Documentos copias anexos como requisito de trámite 
Documento mediante el cual se autoriza la construcción de una obra nueva, ampliación remodelación, modificación o reparación de acuerdo a normas vigentes . Documento anexo requisito 
Acto administrativo por medio del cual se liquido el efecto plusvalía definitivo 
Determinación del valor a pagar por concepto de participación en plusvalía
</t>
  </si>
  <si>
    <t>Oficina de Fiscalización de Impuesto a la Propiedad Responsable del proceso</t>
  </si>
  <si>
    <t>Físico- papel</t>
  </si>
  <si>
    <t>Jefe del área
Funcionarios responsables del área</t>
  </si>
  <si>
    <t>Directivos y funcionarios involucrados</t>
  </si>
  <si>
    <t>Directivos y funcionarios en general</t>
  </si>
  <si>
    <t>Directivos SHD
Subdirector de Impuestos
Jefe del área
Funcionarios responsables</t>
  </si>
  <si>
    <t>Subdirector de Impuestos
Jefe del área
Funcionarios reponsables</t>
  </si>
  <si>
    <t>Jefe del área 
Profesional encargado de repartos
Profesionales asignados</t>
  </si>
  <si>
    <t>Jefe del área
Funcionario de repartos
Profesionales asignados</t>
  </si>
  <si>
    <t>Jefe del área
Profesionales asignados</t>
  </si>
  <si>
    <t>Oficina de Cuentas Corrientes</t>
  </si>
  <si>
    <t>CPR-39</t>
  </si>
  <si>
    <t>CPR-26</t>
  </si>
  <si>
    <t>CPR-06</t>
  </si>
  <si>
    <t>CPR-03</t>
  </si>
  <si>
    <t xml:space="preserve">El detalle de la información referente al activo es la siguiente:
Comunicación oficial mediante la cual se solicita información o acción sobre un tema específico
Documento que denota o verifica el recibo de un documento o información.
Decisión administrativa que inactiva una cuenta 
El boletín catastral es el documento  que brinda la información completa de un predio, donde se encuentran datos como: información física, últimos avalúos catastrales y otro tipo de información económica y jurídica. 
Documento expedido por la Cámara de Comercio de Bogotá a las sociedades y a las personas jurídicas principal o sucursal. Certifica la costumbre mercantil de la empresa, sus órganos de gobierno y su capacidad legal para hacer negocios.
El Certificado de tradición de libertad es el documento público que contiene todos los actos jurídicos de un inmueble.  Es el documento que contiene la historia jurídica de un predio: compraventas, hipotecas, englobes, desenglobes, afectaciones, embargos, desembargos, expropiaciones, sucesiones, etc.
Documento que se expide a solicitud del interesado con el fin de determinar la titularidad del derecho de dominio y las características del vehículo automotor.
La declaración de impuestos se define como un procedimiento mediante el cual el contribuyente, cumple con sus obligaciones fiscales, es decir, realiza el pago de sus impuestos a cargo, que son producto de su actividad económica, mediante el formulario establecido 
Documento en el que se muestra la evolución de una cuenta tributaria dando a conocer pagos y saldos de la cuenta
Liquidación que se hace por fuera del sistema tributario y que se hace de manera manual para conocer el valor del impuesto a cargo
Forma que da a conocer los pagos efectuados por un contribuyente se puede hacer en forma cronológica o por asunto
Documento que muestra la información  existente en la base de datos
Herramienta ofimática dispuesta para la consulta de actos administrativos proferidos por la Subdirección de Impuestos a la Propiedad.
Es el registro que se lleva en las cámaras de comercio a nivel nacional, como lo indica el Código de Comercio, sobre los comerciantes, los establecimientos de comercio, las sociedades, entidades sin ánimo de lucro, entre otros registros.
 Proyecto estratégico del Gobierno Nacional liderado por la Superintendencia de Notariado y Registro que busca acercar el proceso de registro inmueble a la ciudadanía a partir de la facilitación de las relaciones del ciudadano con las entidades vinculadas. Ventanilla Única de Registro
Mecanismo para identificar, ubicar y clasificar a los sujetos de obligaciones administradas y controladas por la Unidad Administrativa Especial Dirección de Impuestos y Aduanas Nacionales – DIAN.
Herramienta Sistémica de propiedad de la SDH, desarrollada para la administración, manejo y control de las comunicaciones oficiales escritas que emite y recibe la Entidad, en las diferentes dependencias que la conforman.
Comunicación oficial que contiene la respuesta a un contribuyente sobre asuntos de su cuenta corriente.
</t>
  </si>
  <si>
    <t xml:space="preserve">El detalle de la información referente al activo es la siguiente:
De acuerdo a las solicitudes generar la impresión de la obligación 
Documento mediante el cual se registran los deudores morosos y se valida la información para emitir en BDME
Los responsables de las Oficinas de Cobro de las Subdirecciones de Impuestos a la Propiedad e Impuestos a la Producción y al Consumo, deberán realizar el cargue de los archivos de exclusión en el módulo para la generación del BDME
El funcionario asignado de la Oficina de Cuentas Corrientes, procede a generar el boletín de deudores morosos, Generar archivos planos por cuenta y detallado. Correr procesos: Estandarizar, pasar a plano.
Una vez generado el Boletín se solicita generar archivos planos por cuenta y detallado. Correr procesos: Estandarizar, pasar a plano
El funcionario encargado de la Subdirección de Gestión del Sistema Tributario – Oficina de Cuentas Corrientes, radica el oficio remisorio de la DIB en la Dirección Distrital de Contabilidad (Anexo 1), junto con el oficio de reporte de información Boletín de Deudores Morosos del Estado
</t>
  </si>
  <si>
    <t xml:space="preserve">El detalle de la información referente al activo es la siguiente:
Documento mediante el cual se registran las obligaciones correspondientes como consecuencia de requerimiento notarial 
Decisión administrativa que inactiva una cuenta 
El boletín catastral es el documento  que brinda la información completa de un predio, donde se encuentran datos como: información física, últimos avalúos catastrales y otro tipo de información económica y jurídica. 
Documento que registra información requerida como soporte para los respectivos ajustes y actualizaciones de saldos de deuda
Documento expedido por la Cámara de Comercio de Bogotá a las sociedades y a las personas jurídicas principal o sucursal. Certifica la costumbre mercantil de la empresa, sus órganos de gobierno y su capacidad legal para hacer negocios."
El Certificado de tradición de libertad es el documento público que contiene todos los actos jurídicos de un inmueble.  Es el documento que contiene la historia jurídica de un predio: compraventas, hipotecas, englobes, desenglobes, afectaciones, embargos, desembargos, expropiaciones, sucesiones, etc.
Documento que se expide a solicitud del interesado con el fin de determinar la titularidad del derecho de dominio y las características del vehículo automotor.
Documento copia para soporte de trámites saldos de deuda 
La declaración de impuestos se define como un procedimiento mediante el cual el contribuyente, cumple con sus obligaciones fiscales, es decir, realiza el pago de sus impuestos a cargo, que son producto de su actividad económica, mediante el formulario establecido 
Documento en el que se muestra la evolución de una cuenta tributaria dando a conocer pagos y saldos de la cuenta
Liquidación que se hace por fuera del sistema tributario y que se hace de manera manual para conocer el valor del impuesto a cargo
Comunicación oficial mediante la cual se solicita información sobre obligaciones pendientes , saldos de deuda
Comunicación oficial que contiene la respuesta al área sobre asuntos de  cuenta y obligaciones pendientes  en saldos de deuda 
Comunicación oficial mediante la cual se solicita información sobre obligaciones pendientes , saldos de deuda
Comunicación oficial que contiene la respuesta a un contribuyente sobre asuntos de su cuenta y obligaciones pendientes  en sus saldos de deuda 
Forma que da a conocer los pagos efectuados por un contribuyente se puede hacer en forma cronológica o por asunto
Documento que muestra la información  existente en la base de datos
Herramienta ofimática dispuesta para la consulta de actos administrativos proferidos por la Subdirección de Impuestos a la Propiedad.
Es el registro que se lleva en las cámaras de comercio a nivel nacional, como lo indica el Código de Comercio, sobre los comerciantes, los establecimientos de comercio, las sociedades, entidades sin ánimo de lucro, entre otros registros.
 Proyecto estratégico del Gobierno Nacional liderado por la Superintendencia de Notariado y Registro que busca acercar el proceso de registro inmueble a la ciudadanía a partir de la facilitación de las relaciones del ciudadano con las entidades vinculadas. Ventanilla Única de Registro
Mecanismo para identificar, ubicar y clasificar a los sujetos de obligaciones administradas y controladas por la Unidad Administrativa Especial Dirección de Impuestos y Aduanas Nacionales – DIAN.
Verificar y actualizar la base de trámites asignados
</t>
  </si>
  <si>
    <t xml:space="preserve">El detalle de la información referente al activo es la siguiente:
Documento que denota o verifica el recibo de un documento o información.
Decisión administrativa que inactiva una cuenta 
El boletín catastral es el documento  que brinda la información completa de un predio, donde se encuentran datos como: información física, últimos avalúos catastrales y otro tipo de información económica y jurídica. 
Documento expedido por la Cámara de Comercio de Bogotá a las sociedades y a las personas jurídicas principal o sucursal. Certifica la costumbre mercantil de la empresa, sus órganos de gobierno y su capacidad legal para hacer negocios.
El Certificado de tradición de libertad es el documento público que contiene todos los actos jurídicos de un inmueble.  Es el documento que contiene la historia jurídica de un predio: compraventas, hipotecas, englobes, desenglobes, afectaciones, embargos, desembargos, expropiaciones, sucesiones, etc.
Documento que se expide a solicitud del interesado con el fin de determinar la titularidad del derecho de dominio y las características del vehículo automotor.
Documento copia para soporte de trámites saldos de deuda 
La declaración de impuestos se define como un procedimiento mediante el cual el contribuyente, cumple con sus obligaciones fiscales, es decir, realiza el pago de sus impuestos a cargo, que son producto de su actividad económica, mediante el formulario establecido 
Documento en el que se muestra la evolución de una cuenta tributaria dando a conocer pagos y saldos de la cuenta
Liquidación que se hace por fuera del sistema tributario y que se hace de manera manual para conocer el valor del impuesto a cargo
Comunicación oficial mediante la cual se solicita información sobre obligaciones pendientes 
Comunicación oficial que contiene la respuesta a un contribuyente sobre asuntos de su cuenta y obligaciones pendientes 
Forma que da a conocer los pagos efectuados por un contribuyente se puede hacer en forma cronológica o por asunto
relación oficial de trámites asignados a un funcionario o dependencia
Documento que muestra la información  existente en la base de datos
Herramienta ofimática dispuesta para la consulta de actos administrativos proferidos por la Subdirección de Impuestos a la Propiedad.
Es el registro que se lleva en las cámaras de comercio a nivel nacional, como lo indica el Código de Comercio, sobre los comerciantes, los establecimientos de comercio, las sociedades, entidades sin ánimo de lucro, entre otros registros.
Proyecto estratégico del Gobierno Nacional liderado por la Superintendencia de Notariado y Registro que busca acercar el proceso de registro inmueble a la ciudadanía a partir de la facilitación de las relaciones del ciudadano con las entidades vinculadas, la simplificación de los trámites asociados al proceso y la prestación de un servicio de excelencia.
Mecanismo para identificar, ubicar y clasificar a los sujetos de obligaciones administradas y controladas por la Unidad Administrativa Especial Dirección de Impuestos y Aduanas Nacionales – DIAN.
</t>
  </si>
  <si>
    <t xml:space="preserve">El detalle de la información referente al activo es la siguiente:
Documento mediante el cual se hace la solicitud de hacer el retiro de la Base de datos Morosos del Estado 
Decisión administrativa que inactiva una cuenta y reporte en Boletín de deudores morosos del Estado 
Documento expedido por la Cámara de Comercio de Bogotá a las sociedades y a las personas jurídicas principal o sucursal. Certifica la costumbre mercantil de la empresa, sus órganos de gobierno y su capacidad legal para hacer negocios."
El Certificado de tradición de libertad es el documento público que contiene todos los actos jurídicos de un inmueble.  Es el documento que contiene la historia jurídica de un predio: compraventas, hipotecas, englobes, desenglobes, afectaciones, embargos, desembargos, expropiaciones, sucesiones, etc.
Documento que se expide a solicitud del interesado con el fin de determinar la titularidad del derecho de dominio y las características del vehículo automotor.
Consultar, ver, gestionar, la base de datos de los contribuyentes en mora de pago de un tributo o impuesto
Consultar, ver, gestionar, la base de datos de los contribuyentes en mora de pago de un tributo o impuesto
Documento copia para soporte de trámites saldos de deuda 
Documento copia que registra las obligaciones reportadas ,de acuerdo a base de datos 
Documento en el que el contribuyente diligencia sus ingresos, deducciones y liquida el valor de los impuestos a cargo, así como la forma de pagar
"Documento en el que se muestra la evolución de una cuenta tributaria dando a conocer pagos y saldos de la cuenta
Liquidación que se hace por fuera del sistema tributario y que se hace de manera manual para conocer el valor del impuesto a cargo
Documento mediante el cual se hace la solicitud de hacer el retiro en contabilidad  de la Base de datos Morosos del Estado 
Documento mediante el cual se hace la solicitud de hacer el retiro de la Base de datos Morosos del Estado 
Forma que da a conocer los pagos efectuados por un contribuyente se puede hacer en forma cronológica o por asunto
relación oficial de trámites asignados a un funcionario o dependencia
Documento que muestra la información  existente en la base de datos
Es el registro que se lleva en las cámaras de comercio a nivel nacional, como lo indica el Código de Comercio, sobre los comerciantes, los establecimientos de comercio, las sociedades, entidades sin ánimo de lucro, entre otros registros.
Es un proyecto estratégico del Gobierno Nacional liderado por la Superintendencia de Notariado y Registro que busca acercar el proceso de registro inmueble a la ciudadanía a partir de la facilitación de las relaciones del ciudadano con las entidades vinculadas, la simplificación de los trámites asociados al proceso y la prestación de un servicio de excelencia.
Mecanismo para identificar, ubicar y clasificar a los sujetos de obligaciones administradas y controladas por la Unidad Administrativa Especial Dirección de Impuestos y Aduanas Nacionales – DIAN.
Comunicación oficial que contiene la respuesta a un contribuyente sobre asuntos de su cuenta y obligaciones pendientes  en sus saldos de deuda
</t>
  </si>
  <si>
    <t xml:space="preserve">El detalle de la información referente al activo es la siguiente:
La Oficina de Cuentas Corrientes solicita a la Oficina de la Información Tributaria de la DIB, la información base para la elaboración del reporte del impuesto predial unificado que requiere la DDT para el pago del aporte a la CAR
Al solicitar información se diligencia a la vez el Formato de solicitud de Estadísticas y consultas.
El profesional solicita la información tributaria y el Registro Distrital Automotor (RDA), la primera a la Dirección de Impuestos de Bogotá y la segunda a la Secretaria Distrital de Movilidad
El Jefe de la Oficina de Cuentas Corrientes aprueba el reporte de información y lo remite a la DDT 
El Jefe de la Oficina de Cuentas Corrientes aprueba el reporte de información y lo remite a la DDT dentro de los cinco primeros días hábiles del mes siguiente al vencimiento del trimestre a reportar.
</t>
  </si>
  <si>
    <t xml:space="preserve">El detalle de la información referente al activo es la siguiente:
El funcionario encargado de recepcionar el trámite, recibe de los Supercades los expedientes conformados, con los soportes enunciados en el protocolo de solicitud de  devoluciones y/o Compensaciones,
El funcionario encargado de recepcionar el trámite, recibe de los Supercades los expedientes conformados, con los soportes enunciados en el protocolo de solicitud de  devoluciones y/o Compensaciones. Certificado expedido por oficina autorizada donde se da cuenta de la existencia de una cuenta corriente
El funcionario encargado de recepcionar el trámite, recibe de los Supercades los expedientes conformados, con los soportes enunciados en el protocolo de solicitud de  devoluciones y/o Compensaciones, documento expedido por la Cámara de Comercio de Bogotá a las sociedades y a las personas jurídicas principal o sucursal. Certifica la costumbre mercantil de la empresa, sus órganos de gobierno y su capacidad legal para hacer negocios.
El funcionario encargado de recepcionar el trámite, recibe de los Supercades los expedientes conformados, con los soportes enunciados en el protocolo de solicitud de  devoluciones y/o Compensaciones. El Certificado de tradición de libertad es el documento público que contiene todos los actos jurídicos de un inmueble.  Es el documento que contiene la historia jurídica de un predio: compraventas, hipotecas, englobes, desenglobes, afectaciones, embargos, desembargos, expropiaciones, sucesiones, etc.
El funcionario encargado de recepcionar el trámite, recibe de los Supercades los expedientes conformados, con los soportes enunciados en el protocolo de solicitud de  devoluciones y/o Compensaciones. Documento que se expide a solicitud del interesado con el fin de determinar la titularidad del derecho de dominio y las características del vehículo automotor.
El funcionario encargado de recepcionar el trámite, recibe de los Supercades los expedientes conformados, con los soportes enunciados en el protocolo de solicitud de  devoluciones y/o Compensaciones,
El funcionario encargado de recepcionar el trámite, recibe de los Supercades los expedientes conformados, con los soportes enunciados en el protocolo de solicitud de  devoluciones y/o Compensaciones. Documento en el que se muestra la evolución de una cuenta tributaria dando a conocer pagos y saldos de la cuenta
El funcionario encargado de recepcionar el trámite, recibe de los Supercades los expedientes conformados, con los soportes enunciados en el protocolo de solicitud de  devoluciones y/o Compensaciones. Cuando el contribuyente presente con la solicitud la devolución una garantía a favor del Distrito, otorgada por entidades bancarias o de compañías de seguros, por un valor equivalente al monto objeto de devolución
Cuando la solicitud de devolución no reúna los requisitos señalados anteriormente (artículo 9 del Decreto 499 de 1994) y/o cuando se establezca alguna de las siguientes causales, se dará cumplimiento a lo dispuesto en el artículo 150 del Decreto Distrital 807 de 1993; para lo cual, el sustanciador proyectará Auto de inadmisión de una solicitud de devolución y/o compensación formato 23-F.03, dándole prioridad para el traslado a revisión, firma y notificación
El sustanciador estudia el expediente y determina la normativa sustancial y procedimental aplicable al caso, remitiéndose a los conceptos, jurisprudencia, orientaciones e instrucciones que sobre el particular se impartan.
La resolución es enumerada y radicada en el Sistema CORDIS a fin de desarrollar la notificación en
concordancia con el procedimiento 26-P-01
Una vez entregado el acto a notificar, se remite el expediente al archivo de gestión, debidamente foliado con hoja de ruta diligenciada y según los parámetros de los instructivos 43-I-03 Organización documentos tributarios y administración para los archivos de gestión 43-I-01.
A partir del resultado del análisis, el funcionario elaborará y emitirá los actos administrativos según corresponda, a través del módulo de devoluciones y/o compensaciones ubicado en aplicaciones/tributarias módulo “Gestión Tributaria - SIT II”. Rechazar: Cuando se produzca alguna de las causales establecidas en el artículo 150 del decreto Distrital 807 de 1993
A partir del resultado del análisis, el funcionario elaborará y emitirá los actos administrativos según corresponda, a través del módulo de devoluciones y/o compensaciones ubicado en aplicaciones/tributarias módulo “Gestión Tributaria - SIT II”. Devolver: Cuando se establece que existe un saldo a favor del contribuyente, susceptible de devolución.
Cuando los actos que ordenan devolver son elaborados manualmente el sustanciador debe elaborar la orden de devolución.
Una vez proyectado el acto administrativo y cumpliendo con los parámetros establecidos en las condiciones generales del presente procedimiento, el funcionario sustanciador genera el formato 23-F.11 “planilla de control de entrega de expedientes” y entrega los expedientes al funcionario encargado de la revisión con la planilla firmada por el sustanciador y el revisor
Aprobadas las órdenes de devolución (ODV), genera la relación de órdenes de devolución (RDV) por el sistema OPGET, las aprueba e imprime.
Aprobadas las órdenes de devolución (ODV) generadas por el módulo y la relación de órdenes de devolución (RDV), el funcionario encargado de los trámites ante la Dirección Distrital de Tesorería, procede a elaborar: Sobre Flex y/o memorando
</t>
  </si>
  <si>
    <t xml:space="preserve">El detalle de la información referente al activo es la siguiente:
Solicitud formal  en cumplimiento de las actividades inherentes a la función 
Documento que compila información requerida por los entes externos de control y vigilancia o quien lo requiera.
Evidencia de la solicitud o requerimiento de la información 
Documentos que soportan y evidencias la información requerida
</t>
  </si>
  <si>
    <t xml:space="preserve">El detalle de la información referente al activo es la siguiente:
Es el documento que registra los informes de seguimiento consolidados a la programación de la oficina de Liquidación de Impuestos a la Propiedad </t>
  </si>
  <si>
    <t xml:space="preserve">El detalle de la información referente al activo es la siguiente:
El funcionario responsable de la Oficina de Cuentas Corrientes – Notificaciones recibe de las áreas de gestión los actos administrativos y citaciones de mandamientos de pago
Si producto de la verificación realizada hay coincidencia en los datos, el funcionario de la Oficina de Cuentas Corrientes – Notificaciones, ingresa al aplicativo CORDIS opción “Recibo de documentos” para verificar que la totalidad de campos registrados coincidan con respecto al físico, y al registro “Documentos seleccionados CORDIS”. Si coinciden, da enter en el botón “recibir”, por cada acto administrativo verificado y/o citación y genera el registro “Documentos para entregar al contratista”.
"Para el envío de los actos administrativos y/o citaciones a la empresa de mensajería, el funcionario de la Oficina de Cuentas Corrientes – Notificaciones genera los archivos planos de CORDIS de acuerdo a la siguiente clasificación:
Citaciones Mandamiento de pago Actos generados por oficina, identificando el nombre de la oficina Destino: Bogotá o fuera de Bogotá Reenvíos Prioritarios"
La cantidad de actos físicos y/o citaciones debe ser igual al total de actos registrados en los archivos planos y en el registro “Documentos para entregar al contratista
Verificar la totalidad de los campos en los archivos planos (número y fecha de CORDIS, dirección, nombre y ciudad).Posteriormente, imprimir el registro “Documentos para entregar al contratista.
Si es conforme, el funcionario encargado de la empresa de mensajería recibe, registra nombre, firma y fecha en la copia del registro “Documentos para entregar al Contratista y la devuelve al funcionario de la Oficina de Cuentas Corrientes – Notificaciones.
La Subdirección de Gestión del Sistema Tributario entrega al distribuidor los archivos con los textos variables (ASCII) en CD ROM no re escribible para el proceso de zonificación. El distribuidor, en un lapso máximo de tres (3) días calendario, contados a partir de la fecha en que lo recibe, suministrará el archivo zonificado al impresor, para la impresión del texto variable de los actos administrativos.
El funcionario de la Oficina de Cuentas Corrientes – Notificaciones conforma los paquetes de citaciones y/o actos administrativos y entrega diariamente a la empresa de mensajería, los documentos físicos e información magnética
El distribuidor entrega a la Oficina de Cuentas Corrientes – Notificaciones, un archivo físico ordenado y empacado, de acuerdo con el procedimiento y lugares que indique el control de ejecución. El archivo deberá contener el original de los actos administrativos con el acuse de recibo diligenciado, en el caso de las entregas efectivas, original y copia de los actos administrativos devueltos del correo, ordenados por número de acta, Cordis, tipo de acto y causal de devolución.
El funcionario de la Oficina de Cuentas Corrientes - Notificaciones recibe diariamente de la empresa de mensajería, los documentos físicos y archivos magnéticos, mediante comunicación que relaciona las secuencias que está retornando, con número y fecha de las mismas, así:
Actos administrativos y/o citaciones tramitadas con el acuse diligenciado, clasificados en notificados o devueltos del correo"
El funcionario encargado del área de gestión entrega a la Oficina de Cuentas Corrientes – Notificaciones, los actos administrativos devueltos, archivo magnético (para avisos), auto aclaratorio, si es el caso y el formato 26-f.04 Solicitud de novedades en un término no mayor a ocho (8) días hábiles, contados a partir de la devolución del acto
Documento mediante el cual se establece de manera formal la  publicación en Diario de alta circulación 
Formato  mediante el cual se solicita de manera formal la  publicación en el Registro Distrital 
El funcionario encargado del área de gestión entrega a la Oficina de Cuentas Corrientes – Notificaciones, los actos administrativos devueltos, archivo magnético (para avisos), auto aclaratorio, si es el caso y el formato 26-f.04 Solicitud de novedades en un término no mayor a ocho (8) días hábiles
Diligenciar formato 26-f.10 Resolución por medio del cual se ordena la publicación de actos administrativos para firma del Jefe de la Oficina de Cuentas Corrientes.
Recibir del Registro Distrital, dos (2) ejemplares impresas. Uno se entrega al archivo de gestión y el otro queda en la Oficina de Cuentas Corrientes para consulta. Emitir certificación de la publicación del Registro Distrital y de la página WEB de la SDH.
El funcionario de la Oficina de Cuentas Corrientes – Notificaciones carga la fecha de notificación de los actos administrativos notificados por aviso en el aplicativo CORDIS o en las bases dispuestas para tal fin, de acuerdo con la información registrada en los documentos físicos.
Documento mediante el cual se realiza trámite para publicación por aviso 
Entregar Fotocopia del aviso y original del Acto Administrativo al Archivo de Gestión. El funcionario de la Oficina de Cuentas Corrientes – Notificaciones adjunta la constancia de publicación de avisos, en cada uno de los actos y los entrega al archivo de gestión de la DIB.
Si la publicación se hizo en el periódico de amplia circulación nacional: Recibir del diario oficial dos (2) ejemplares de los periódicos en los cuales consta la publicación de los avisos.
Publicación general de actos en Registro Distrital 
El funcionario encargado en la Oficina de Cuentas Corrientes – Notificaciones envía los actos administrativos con la constancia de notificación personal a la Subdirección de Servicio y Atención al Usuario (OCR-ICR), mediante el formato 65-f.02 Recepción y entrega física de documentos, para su digitalización e incorporación en el módulo de “Consulta Digital de Actos” disponible en las aplicaciones tributarias de la intranet.
La cantidad de actos físicos y/o citaciones debe ser igual al total de actos registrados en los archivos planos y en el registro “Documentos para entregar al contratista
Verificar la totalidad de los campos en los archivos planos (número y fecha de CORDIS, dirección, nombre y ciudad).
Posteriormente, imprimir el registro “Documentos para entregar al contratista”."
La cantidad de actos físicos y/o citaciones debe ser igual al total de actos registrados en los archivos planos y en el registro “Documentos para entregar al contratista
Verificar la totalidad de los campos en los archivos planos (número y fecha de CORDIS, dirección, nombre y ciudad).
Posteriormente, imprimir el registro “Documentos para entregar al contratista.
Una vez clasificados las citaciones y/o los actos administrativos, debidamente notificados el funcionario de la Oficina de Cuentas Corrientes – Notificaciones, los entrega al archivo de gestión, teniendo en cuenta lo siguiente: Gestionar la digitalización con OCR-ICR
El funcionario de la Oficina de Cuentas Corrientes - Notificaciones recibe diariamente de la empresa de mensajería, los documentos físicos y archivos magnéticos, mediante comunicación que relaciona las secuencias que está retornando, con número y fecha de las mismas así: Actos administrativos y/o citaciones tramitadas con el acuse diligenciado, clasificados en notificados o devueltos del correo.
El funcionario encargado del área de gestión entrega a la Oficina de Cuentas Corrientes – Notificaciones, los actos administrativos devueltos, archivo magnético (para avisos), auto aclaratorio, si es el caso y el formato 26-f.04 Solicitud de novedades en un término no mayor a ocho (8) días hábiles, contados a partir de la devolución del acto
Cuando el contribuyente no comparece dentro de los términos establecidos para efectuar la notificación personal (diez (10) días hábiles para resoluciones y cinco (5) días hábiles para autos declarativos), el funcionario de la Oficina de Cuentas Corrientes – Notificaciones elabora el formato 26-f.02 Notificación por edicto, con base en la información física y/o magnética del acto administrativo.
La cantidad de actos físicos y/o citaciones debe ser igual al total de actos registrados en los archivos planos y en el registro “Documentos para entregar al contratista
Verificar la totalidad de los campos en los archivos planos (número y fecha de CORDIS, dirección, nombre y ciudad).
Posteriormente, imprimir el registro “Documentos para entregar al contratista”."
relación generada para listar las citaciones producidas de actos entregados de manera personal 
"La cantidad de actos físicos y/o citaciones debe ser igual al total de actos registrados en los archivos planos y en el registro “Documentos para entregar al contratista
Verificar la totalidad de los campos en los archivos planos (número y fecha de CORDIS, dirección, nombre y ciudad).
Posteriormente, imprimir el registro “Documentos para entregar al contratista”."
El funcionario de la Oficina de Cuentas Corrientes – Notificaciones carga la fecha de notificación de los actos administrativos notificados personalmente o por edicto en el aplicativo CORDIS o en las bases dispuestas para tal fin, de acuerdo con la información registrada en los documentos físicos.
El funcionario asignado de Cuentas Corrientes – Notificaciones entrega al archivo de gestión: Los actos administrativos que fueron notificados personalmente; y/o Los actos administrativos que fueron notificados por edicto, adjuntando el original de este a los actos objeto de notificación y los entrega al archivo de gestión. Previamente se debe realizar la digitalización de estos documentos
El funcionario encargado del área de gestión entrega a la Oficina de Cuentas Corrientes – Notificaciones, los actos administrativos devueltos, archivo magnético (para avisos), auto aclaratorio, si es el caso y el formato 26-f.04 Solicitud de novedades en un término no mayor a ocho (8) días hábiles, contados a partir de la devolución del acto
</t>
  </si>
  <si>
    <t>El detalle de la información referente al activo es la siguiente:</t>
  </si>
  <si>
    <t xml:space="preserve">El detalle de la información referente al activo es la siguiente:
Documento de planeación que contiene las metas propuestas y los medios para logarlos
Colección de evidencias en cumplimiento de las funciones y las actuaciones de un despacho
</t>
  </si>
  <si>
    <t xml:space="preserve">El detalle de la información referente al activo es la siguiente:
Conjunto de acciones tomadas para eliminar la(s) causa(s) de una no conformidad detectada u otra situación no deseable. Conjunto de acciones tomadas para eliminar la(s) causa(s) de una no conformidad potencial u otra situación potencial no deseable. Acción permanente realizada, con el fin de aumentar la capacidad para cumplir los requisitos y optimizar el desempeño. 
Documento que evidencia la situación dentro de las diferentes acciones de mejoramiento 
Es un documento que recoge el diagnóstico, elaborado a partir de una matriz DOFA de la Entidad, y dentro del cual se evidencia el trabajo detallado de mejoramiento que se constituye en la guía para la ejecución del plan.
</t>
  </si>
  <si>
    <t xml:space="preserve">El detalle de la información referente al activo es la siguiente:
El orientador tributario ingresa al aplicativo RIT y consulta por documento de identificación si existe inscripción en el RIT, de lo contrario, inicia el proceso de inscripción, actualización o cese de actividades.
El orientador tributario recibe del contribuyente la solicitud para obtener el registro de información tributaria RIT, la cual debe estar acompañada de los siguientes documentos: Tratándose de personas jurídicas, certificado de existencia y representación legal, no mayor a tres (3) meses de expedición, o su equivalente expedido por la entidad que los vigila.
Documento expedido por la Cámara de Comercio de Bogotá a las sociedades y a las personas jurídicas principal o sucursal. Certifica la costumbre mercantil de la empresa, sus órganos de gobierno y su capacidad legal para hacer negocios."
El orientador tributario recibe del contribuyente la solicitud para obtener el registro de información tributaria RIT, la cual debe estar acompañada de los siguientes documentos: Fotocopia de la cédula de ciudadanía del solicitante y/o del apoderado y/o autorizado
El orientador tributario recibe del contribuyente la solicitud para obtener el registro de información tributaria RIT, la cual debe estar acompañada de los siguientes documentos: Copia del poder otorgado en debida forma, cuando se actúe mediante apoderado, o carta de autorización, cuando se actúe mediante un tercero autorizado.
El orientador tributario recibe del contribuyente la solicitud para obtener el registro de información tributaria RIT, la cual debe estar acompañada de los siguientes documentos: Fotocopia de la identificación tributaria RUT.
El orientador tributario recibe del contribuyente la solicitud para obtener el registro de información tributaria RIT, la cual debe estar acompañada de los siguientes documentos: El apoderado, con exhibición de su tarjeta profesional de abogado.
El orientador tributario recibe del contribuyente la solicitud para obtener el registro de información tributaria RIT, la cual debe estar acompañada de los siguientes documentos: Formulario 39-f.09 RIT contribuyente y/o 39-f.10 RIT establecimiento de comercio.
El orientador tributario recibe del contribuyente la solicitud para obtener el registro de información tributaria RIT, la cual debe estar acompañada de los siguientes documentos: Formulario 39-f.09 RIT contribuyente y/o 39-f.10 RIT establecimiento de comercio.
</t>
  </si>
  <si>
    <t xml:space="preserve">El detalle de la información referente al activo es la siguiente:
Las solicitudes derivadas de procesos internos de cobro, fiscalización, recursos tributarios, entre otros, son presentadas por el funcionario encargado del mismo, mediante el diligenciamiento del formato 39-F.17 Solicitud de saneamiento de documentos tributarios, anexando los documentos que soportan la corrección
De acuerdo con el tipo de impuesto, son documentos válidos para respaldar las solicitudes de corrección. El boletín de nomenclatura o certificación catastral es el certificado que brinda la información completa de un predio, donde se encuentran datos como: información física, últimos avalúos catastrales y otro tipo de información económica y jurídica. 
Documento expedido por la Cámara de Comercio de Bogotá a las sociedades y a las personas jurídicas principal o sucursal. Certifica la costumbre mercantil de la empresa, sus órganos de gobierno y su capacidad legal para hacer negocios.
De acuerdo con el tipo de impuesto, son documentos válidos para respaldar las solicitudes de corrección. El Certificado de tradición de libertad es el documento público que contiene todos los actos jurídicos de un inmueble.  Es el documento que contiene la historia jurídica de un predio: compraventas, hipotecas, englobes, desenglobes, afectaciones, embargos, desembargos, expropiaciones, sucesiones, etc.
De acuerdo con el tipo de impuesto, son documentos válidos para respaldar las solicitudes de corrección. Documento que se expide a solicitud del interesado con el fin de determinar la titularidad del derecho de dominio y las características del vehículo automotor.
De acuerdo con el tipo de impuesto, son documentos válidos para respaldar las solicitudes de corrección. Copia tomada de la original y presentación para validación 
"De acuerdo con el tipo de impuesto, son documentos válidos para respaldar las solicitudes de corrección. Es la manifestación de hechos comunicados a la Administración Tributaria  en la forma establecida por Ley, Reglamento, Resolución de Superintendencia o norma de rango similar, la cual podrá constituir la base  para la determinación de la obligación tributaria. 
De acuerdo con el tipo de impuesto, son documentos válidos para respaldar las solicitudes de corrección. Certificación que otorgan las curadurías para adelantar una construcción nueva o modificar una existente 
De acuerdo con el tipo de impuesto, son documentos válidos para respaldar las solicitudes de corrección,
Si la corrección no requiere segunda digitación, ejecuta la actualización de la cuenta corriente e imprime el certificado de pago en donde se muestra la información saneada. Como soporte de la actividad de saneamiento realizada, el funcionario diligencia el formato 19-f.02 Ajuste de recaudo.
Documento mediante el cual se registran las decisiones tomadas para identificar los proceso de saneamiento masivo en la Gestión Tributaria 
Para el caso de las solicitudes recibidas por correspondencia, el funcionario encargado proyecta la respuesta al interesado e informa el resultado de la solicitud de corrección mediante los formatos 39-f.20, 39-f.21 39-f.22, 39-f.23 y 39-f.24, según el caso
Para el caso de las solicitudes recibidas por correspondencia, el funcionario encargado proyecta la respuesta al interesado e informa el resultado de la solicitud de corrección mediante los formatos 39-f.20, 39-f.21 39-f.22, 39-f.23 y 39-f.24, según el caso
Para el caso de las solicitudes recibidas por correspondencia, el funcionario encargado proyecta la respuesta al interesado e informa el resultado de la solicitud de corrección mediante los formatos 39-f.20, 39-f.21 39-f.22, 39-f.23 y 39-f.24, según el caso
Para el caso de las solicitudes recibidas por correspondencia, el funcionario encargado proyecta la respuesta al interesado e informa el resultado de la solicitud de corrección mediante los formatos 39-f.20, 39-f.21 39-f.22, 39-f.23 y 39-f.24, según el caso
Para el caso de las solicitudes recibidas por correspondencia, el funcionario encargado proyecta la respuesta al interesado e informa el resultado de la solicitud de corrección mediante los formatos 39-f.20, 39-f.21 39-f.22, 39-f.23 y 39-f.24, según el caso
</t>
  </si>
  <si>
    <t>Oficina de Cuentas Corrientes Contribuyentes
Responsable del proceso</t>
  </si>
  <si>
    <t xml:space="preserve">Secretaria Oficina Cuentas Corrientes
Ana Luz  Delia Aponte Leon - Asistencial
</t>
  </si>
  <si>
    <t xml:space="preserve">Proceso de Análisis de Cuenta:
Alvaro Lopez - Profesional Universitario
Beiman Carabali Profesional Universitario
Diana Milena Mesa Ramirez Profesional Universitario 
Martha Florez Archila Profesional Universitario 
Nancy  Silva  Rojas
Orlando Escobar  Pineda Profesional Especializado
Sergio Andres  Buitrago Monroy Profesional Universitario 
Amparo Ibañez Bohorquez Técnico Administrativo
</t>
  </si>
  <si>
    <t xml:space="preserve">Proceso de Análisis de Cuenta:
Nancy  Silva  Rojas Profesional Especializado
</t>
  </si>
  <si>
    <t xml:space="preserve">Jefatura de la Oficina de Cuentas Corrientes.
Faisuly Baez Neusa - Jefe
</t>
  </si>
  <si>
    <t xml:space="preserve">Jefatura de la Oficina de Cuentas Corrientes
Faisuly Baez Neusa - Jefe
</t>
  </si>
  <si>
    <t>Proceso de Análisis de Cuenta:
Martha Florez  Profesional Universitario</t>
  </si>
  <si>
    <t xml:space="preserve">Proceso de devoluciones y/o compensaciones:
Alfonso Willan  Herrera Profesional Especializado
Andrea Montaña Garcia Profesional Universitario 
Blanca Cristina Vargas Hernandez Profesional Universitario 
Dora Ines Parra Urrego Profesional Universitario 
Edna Rocio Parra Gomez Técnico Administrativo
Esther Salazar Cuervo Profesional Universitario 
Gloria   Ines  Bernal  Hernandez Profesional Universitario 
Javier Alberto Silva Puerto Profesional Universitario 
Juan Manuel Gonzalez Ortega Profesional Universitario 
Julian Camilo Correa Guerrero Profesional Universitario 
Lidia Victoria Contreras Parada Profesional Universitario 
Luis Alfonso Gonzalez Rico Profesional Universitario 
Marfa Nelcy Riaño Amaya Profesional Universitario 
Maria Mercedes Soto Gallego Profesional Universitario 
Mery Rey Rodriguez Técnico Administrativo
Sandra  Milena Gomez  Albarracin
Profesional Universitario 
</t>
  </si>
  <si>
    <t>Procesos de apoyo: Sandra Milena Pinzón Ballesteros - Profesional Universitario</t>
  </si>
  <si>
    <t xml:space="preserve">Proceso Notificación de actos administrativos:
Manuel Alfredo Lara Vanegas
</t>
  </si>
  <si>
    <t xml:space="preserve">Proceso Notificación de actos administrativos:
Brigeth Alejandra Palencia Muñoz
</t>
  </si>
  <si>
    <t xml:space="preserve">Jefatura de la Oficina de Cuentas Corrientes
Faisuly Baez Neusa
</t>
  </si>
  <si>
    <t>Procesos de apoyo: Sandra Milena Pinzón Ballesteros</t>
  </si>
  <si>
    <t>Oficina de Servicio al contribuyente</t>
  </si>
  <si>
    <t xml:space="preserve">Secretaria Oficina Cuentas Corrientes
Ana Luz  Delia Aponte Leon
</t>
  </si>
  <si>
    <t xml:space="preserve">Proceso Saneamiento y Disposición de la Información Tributaria: 
Carmen Cecilia Lozano  Gutierrez
Edna Yuliet Olaya Gutierrez
Isabel Ortiz Suarez
Odette Carolina Cajale Quintero
Yenny Durley Fernandez Leon
</t>
  </si>
  <si>
    <t>Subdirección de Impuesto a la propiedad</t>
  </si>
  <si>
    <t>69-P-01
69-P03
05-P-01</t>
  </si>
  <si>
    <t>El detalle de la información referente al activo es la siguiente:
Solicitud formal  en cumplimiento de las actividades inherentes a la función
Documento que consolida  el requerimiento de información para otras entidades
Evidencia de la solicitud o requerimiento de la información 
Documentos que soportan y evidencias la información requerida</t>
  </si>
  <si>
    <t>El detalle de la información referente al activo es la siguiente:
Solicitud formal  en cumplimiento de las actividades inherentes a la función
Documento que compila información requerida por los entes externos de control y vigilancia o quien lo requiera
Evidencia de la solicitud o requerimiento de la información 
Documentos que acompañan las discusiones dentro de una reunión de trabajo o comité</t>
  </si>
  <si>
    <t>El detalle de la información referente al activo es la siguiente:
Documento que consolida  la gestión de la dependencia periódicamente</t>
  </si>
  <si>
    <t>El detalle de la información referente al activo es la siguiente:
Documento de planeación que contiene las metas propuestas y los medios para logarlos
Colección de evidencias en cumplimiento de las funciones y las actuaciones de un despacho</t>
  </si>
  <si>
    <t>El detalle de la información referente al activo es la siguiente:
"Conjunto de acciones tomadas para eliminar la(s) causa(s) de una no conformidad detectada u otra situación no deseable. Conjunto de acciones tomadas para eliminar la(s) causa(s) de una no 
conformidad potencial u otra situación potencial no deseable. Acción permanente realizada, con el fin de aumentar la capacidad para 
cumplir los requisitos y optimizar el desempeño. "
Documento que evidencia la situación dentro de las diferentes acciones de mejoramiento 
Es un documento que recoge el diagnóstico, elaborado a partir de una matriz DOFA de la Entidad, y dentro del cual se evidencia el trabajo detallado de mejoramiento que se constituye en la guía para la ejecución del plan.</t>
  </si>
  <si>
    <t>El detalle de la información referente al activo es la siguiente:
Es el documento mediante el cual un ciudadano presenta una PQR ante una entidad del distrito, que puede ingresar por distintos canales de comunicación (virtual, telefónico, fax, buzón o correo urbano
Comunicación oficial mediante la cual se da respuesta a la PQRS al ciudadano que la interpuso</t>
  </si>
  <si>
    <t>El detalle de la información referente al activo es la siguiente:
Acto administrativo que da a conocer una decisión administrativa de carácter obligatorio.</t>
  </si>
  <si>
    <t>El detalle de la información referente al activo es la siguiente:
Oficio que invita a un contribuyente a pagar o cancelar una obligación tributaria
Comunicación escrita mediante la cual se brinda el contenido de la determinación y cobro de la obligación tributaria
Información en una base de datos sobre devoluciones</t>
  </si>
  <si>
    <t xml:space="preserve">El detalle de la información referente al activo es la siguiente:
Dar a conocer la información referente al programa específico
En la Subdirección de Gestión del Sistema Tributario se verifica que la solicitud sea ejecutable desde el punto de vista técnico, conforme a las características de la información cargada en el Sistema de Información Tributaria.
Contienen la información sobre la gestión realizada al interior de las Oficinas de Fiscalización y Liquidación de la Subdirección de Impuestos a la Propiedad, sobre los registros que han sido objeto de trámites o proceso de determinación.
Petición de informes para ser recibida en medio magnético
Petición de informes a personal de otra dependencia.
Informe o una noticia. Este tipo de documento pretende transmitir una información mediante una comunicación
</t>
  </si>
  <si>
    <t>Subdirección de Impuestos a la Propiedad Responsable del proceso</t>
  </si>
  <si>
    <t>Funcionarios Oficina de Cobro Propiedad- No requiere roles por ser formato de asistencia a capacitaciones.</t>
  </si>
  <si>
    <t>Jefatura- No requiere roles.</t>
  </si>
  <si>
    <t>Funcionario designado por la jefatura- No requiere roles.</t>
  </si>
  <si>
    <t>Funcionarios Oficina de Cobro Propiedad- Rol de cordis</t>
  </si>
  <si>
    <t>Funcionarios Oficina de Cobro Propiedad- Rol de cordis- Rol de SIT II</t>
  </si>
  <si>
    <t>Oficina de Servicio al Contribuyente</t>
  </si>
  <si>
    <t>08-P01</t>
  </si>
  <si>
    <t>18-P01</t>
  </si>
  <si>
    <t>El detalle de la información referente al activo es la siguiente:
Solicitud formal  en cumplimiento de las actividades inherentes a la función.
Documento que consolida  el requerimiento de información para otras entidades.
Evidencia de la solicitud o requerimiento de la información 
Documentos que soportan y evidencias la información requerida</t>
  </si>
  <si>
    <t>El detalle de la información referente al activo es la siguiente:
Solicitud formal  en cumplimiento de las actividades inherentes a la función 
Documento que compila información requerida por los entes externos de control y vigilancia o quien lo requiera.
Evidencia de la solicitud o requerimiento de la información 
Documentos que soportan y evidencias la información requerida</t>
  </si>
  <si>
    <t>El detalle de la información referente al activo es la siguiente:
Planear, desarrollar y controlar las actividades de atención al contribuyente, teniendo en cuenta los estándares de calidad del servicio, el incremento en la cobertura y la normatividad legal vigente.
Es el documento que registra las acciones adelantadas en cumplimiento del plan operativo</t>
  </si>
  <si>
    <t>El detalle de la información referente al activo es la siguiente:
Conjunto de acciones tomadas para eliminar la(s) causa(s) de una no conformidad detectada u otra situación no deseable. Conjunto de acciones tomadas para eliminar la(s) causa(s) de una no conformidad potencial u otra situación potencial no deseable. Acción permanente realizada, con el fin de aumentar la capacidad para cumplir los requisitos y optimizar el desempeño. 
Es el documento que registra las acciones adelantadas en cumplimiento del plan de mejoramiento 
Los planes de mejoramiento consolidan las acciones de mejoramiento derivadas de la autoevaluación, de las recomendaciones generadas por la evaluación independiente y de los hallazgos del control fiscal, como base para la definición de un programa de mejoramiento de la función administrativa de la entidad a partir de los objetivos definidos,</t>
  </si>
  <si>
    <t>El detalle de la información referente al activo es la siguiente:
Listar los asistentes a la reunión o comité 
Atender oportuna y efectivamente las necesidades de actualización y formación tributaria de los contribuyentes y funcionarios de la Dirección. Garantizar que se apliquen en las actuaciones de la oficina la normativa y conceptos vigentes.
Elemento de recurrencia de pruebas de datos y ejecución de servicios 
Herramienta que permite evaluar la capacitación y su desarrollo</t>
  </si>
  <si>
    <t>El detalle de la información referente al activo es la siguiente:
Consolidar resultados de estadísticas de atención por cada canal y obtener tiempos de atención y de espera.
Herramienta que permite consolidar la información correspondiente a los contribuyentes atendidos diariamente y el tipo de trámite que cada uno de ellos realizó ante la Dirección Distrital de Impuestos de Bogotá.
El reporte de afluencia del correo de opinióntributaria@shd.gov.co, se realiza de manera mensual por cada uno de los funcionarios encargados de responder este medio, a través del formato dispuesto para tal fin
Conjunto de actividades relacionadas con la formación y servicio de atención al contribuyente 
Integración de los diferentes registros de información  en los diferentes periodos y por los diferentes canales de integración  de servicios , de acuerdo a las diferentes solicitudes de los contribuyentes
Consolidación de  la información diaria de cada punto de atención presencial Supercades y Cades, dejando consignado en un archivo de Excel la información diaria, semanal o mensual, según se requiera</t>
  </si>
  <si>
    <t>El detalle de la información referente al activo es la siguiente:
Consiste en un sistema integrado, capaz de generar y actualizar  los datos ,las  condiciones y requerimientos técnicos que exige la labor tributaria</t>
  </si>
  <si>
    <t>Oficina de Servicio al Contribuyente Responsable del proceso</t>
  </si>
  <si>
    <t>operez</t>
  </si>
  <si>
    <t>jgmartinez</t>
  </si>
  <si>
    <t>mcastro</t>
  </si>
  <si>
    <t>jespinoza</t>
  </si>
  <si>
    <t>jbarbosa</t>
  </si>
  <si>
    <t>Oficina de Control Interno</t>
  </si>
  <si>
    <t>Oficina de Comunicaciones</t>
  </si>
  <si>
    <t>Oficina de Control Interno Disciplinario</t>
  </si>
  <si>
    <t>56-P-01</t>
  </si>
  <si>
    <t>56-P-02</t>
  </si>
  <si>
    <t>La Descripción de la documentación corresponde a los tipos documentales indicados en la Tabla de Retención Documental correspondiente a la Oficina de Control Interno Disciplinario, según actualización de fecha 17 de enero de 2014.</t>
  </si>
  <si>
    <t>Oficina de Control Interno Disciplinario Responsable del proceso.</t>
  </si>
  <si>
    <t xml:space="preserve">Jefe de Oficina Código 006, Grado 05; Profesional Especializado, Cod. 222 Grado 27; Técnico Operativo, Cód. 314, Grado 17; Auxiliar Administrativo, Cód. 407 Grado 27. Proceso CPR-56 </t>
  </si>
  <si>
    <t>Despacho Subsecretario</t>
  </si>
  <si>
    <t>El detalle de la información referente al activo es la siguiente:
Documento en el que se deja evidencia de la carta de Intención.
Documento en el que se deja evidencia del convenio
Documentos escritos, cartas, oficios, memorandos, formatos, actos oficiales, actos administrativos, de carácter general o particular, en los que se manifiesta una solicitud, requerimiento, resolución, querer o un parecer y son recibidos y / o producidos en cumplimiento del ejercicio de las funciones asignadas legalmente a la Entidad</t>
  </si>
  <si>
    <t>Oficina de cobro producción y consumo</t>
  </si>
  <si>
    <t>Oficina de fiscalización Producción y consumo</t>
  </si>
  <si>
    <t>Oficina de Liquidación  Cobro y Propiedad</t>
  </si>
  <si>
    <t xml:space="preserve">Oficina de Liquidación Producción y Consumo </t>
  </si>
  <si>
    <t xml:space="preserve">No </t>
  </si>
  <si>
    <t xml:space="preserve">Equipos Subdirección FiN.A.nciera </t>
  </si>
  <si>
    <t xml:space="preserve">Si </t>
  </si>
  <si>
    <t>Español / Ingles</t>
  </si>
  <si>
    <t>Herramienta de Gestión</t>
  </si>
  <si>
    <t>Canal Desifcado</t>
  </si>
  <si>
    <t xml:space="preserve">Oficina de Recursos Tributarios </t>
  </si>
  <si>
    <t>69-P-01
69-P-03
05-P-01</t>
  </si>
  <si>
    <t>05-P01</t>
  </si>
  <si>
    <t>El detalle de la información referente al activo es la siguiente:
Solicitud formal  en cumplimiento de las actividades inherentes a la función 
Documento que compila información requerida por los entes externos de control y vigilancia o quien lo requiera.
Evidencia de la solicitud o requerimiento de la información 
Documentos que acompañan las discusiones dentro de una reunión de trabajo o comité</t>
  </si>
  <si>
    <t>El detalle de la información referente al activo es la siguiente:
Documento de planeación en el que se incluyen las metas u objetivos y las actividades a realizar para el cumplimiento de los objetivos propuestos
Resultado de la planeación en el que se ha desarrollado el plan operativo de cada área en cumplimiento de las funciones</t>
  </si>
  <si>
    <t>El detalle de la información referente al activo es la siguiente:
"Conjunto de acciones tomadas para eliminar la(s) causa(s) de una no conformidad detectada u otra situación no deseable. Conjunto de acciones tomadas para eliminar la(s) causa(s) de una no 
conformidad potencial u otra situación potencial no deseable. Acción permanente realizada, con el fin de aumentar la capacidad para 
cumplir los requisitos y optimizar el desempeño. "
Relato descriptivo de las realizaciones o actos que se han hecho para cumplir los objetivos propuestos
Documento de planeación en el que se incluyen las metas u objetivos y las actividades a realizar para el cumplimiento de los objetivos propuestos.</t>
  </si>
  <si>
    <t xml:space="preserve">El detalle de la información referente al activo es la siguiente:
Formato mediante el cual se registra la solicitud de información  requerida para el proceso 
Relación completa y detallada del proceso de aprobación y adjudicación de remate con sus decisiones y requerimientos
Cuando se identifique alguna de las causales de archivo, contempladas en el formato Códigos y causales de archivo y revocatoria de Determinación Propiedad 69-F.16, se procede a elaborar acta de archivo. La gestión realizada se debe actualizar en la base de gestión del funcionario
Documento soporte para registrar efectos y actuaciones establecidas del cierre de establecimiento
Relación del proceso mediante el cual se decidió el levantamiento o anulación de sellos en un proceso tributario
Documento que da cuenta de la presentación de un responsable dentro de un proceso tributario.
Una vez recibida la ficha técnica de los programas a fiscalizar por parte de la Subdirección de Impuestos a la Producción y al Consumo, el jefe de la Oficina de Fiscalización, realiza el reparto mediante el formato 69-F.80, indicando NIT, programa, periodo a fiscalizar e información complementaria, si la hay.
Documento mediante el cual se verifican las pruebas correspondientes que se allegan a los procesos 
Documento contenedor de los datos que verifican el estado de los diferentes libros contables  en consecuencia  los diferentes pagos realizados por un contribuyente dentro de un proceso tributario.
Documento contenedor de los datos que verifican el pago realizado por un contribuyente dentro de un proceso tributario.
Documento que contiene los datos de la visita a un contribuyente tributario
Documento que contiene los datos de la visita a un contribuyente tributario dentro del proceso de fiscalización 
Relación de las actividades desarrolladas en el proceso de secuestro de bienes a un responsable tributario dentro del proceso de cobro.
Documento que relaciona los inventarios generados en gasto combustible
Acto administrativo mediante el cual la Oficina de Liquidación ordena aportar nuevas pruebas al expediente, incluye nuevos hechos de discusión y/o modifica la liquidación propuesta en el Requerimiento Especial
Dar a conocer las acreencias de una cuenta corriente
Decisión administrativa que estudia las excepciones presentadas por un contribuyente dentro de un proceso tributario
Acto administrativo mediante el cual la Administración corrige o aclara los errores aritméticos o de transcripción cometidos en las providencias, liquidaciones oficiales y demás actos administrativos, siempre y cuando no se haya ejercitado la acción contencioso administrativa.
Acto administrativo mediante el cual la Administración procede a ordenar y efectuar la acumulación de dos o más expedientes
Acto mediante el cual se genera Auto admisorio del recurso de reposición en la actuación procesal 
Actuación mediante la cual se ordena la ampliación al Requerimiento Especial y se decretan nuevas pruebas
Documento perteneciente al proceso tributario que autoriza la diligencia del remate de bienes secuestrados
Documento en el que se comisiona a un funcionario a realizar cierta actuación dentro de un proceso tributario
Documento del proceso tributario que da comisión a un funcionario para levantar sellos
El sustanciador estudia el expediente y determina la normativa sustancial y procedimental aplicable al caso, remitiéndose a los conceptos, jurisprudencia, orientaciones e instrucciones que sobre el particular se impartan.
Documento del proceso tributario que reconoce la validez de un recurso presentado dentro del proceso tributario.
"La resolución es enumerada y radicada en el Sistema CORDIS a fin de desarrollar la notificación en
concordancia con el procedimiento 26-P-01"
Documento que ordena el cruce de información para verificar su autenticidad.
Oficio del proceso tributario que ordena la práctica de pruebas 
Oficio tributario para separar dos o más procesos y llevarlos individualmente
Cuando la solicitud de devolución no reúna los requisitos señalados anteriormente (artículo 9 del Decreto 499 de 1994) y/o cuando se establezca alguna de las siguientes causales, se dará cumplimiento a lo dispuesto en el artículo 150 del Decreto Distrital 807 de 1993; para lo cual, el sustanciador proyectará Auto de inadmisión de una solicitud de devolución y/o compensación formato 23-F.03, dándole prioridad para el traslado a revisión, firma y notificación
Oficio que ordena la inspección o revisión contable para comparar información dentro del proceso tributario.
Oficio mediante el cual se ordena una inspección tributaria
oficio para ordenar el pago de la acreencia y las costas presentadas en el proceso tributario.
Oficio que ordena la presentación de pruebas dentro del proceso tributario
Acto administrativo mediante el cual la Administración niega una solicitud de corrección por menor valor, por no proceder. Igualmente, puede emitirse este tipo de acto cuando se interpone recurso extemporáneamente contra un auto declarativo.
Acto administrativo mediante el cual la Administración niega una solicitud de corrección por menor valor, por no proceder. Igualmente, puede emitirse este tipo de acto cuando se interpone recurso extemporáneamente contra un auto declarativo.
Oficio ordenando la nueva foliación del cuaderno del proceso tributario
Oficio que ordena que las pruebas existentes dentro de un proceso puedan también ser usadas en otro, siempre y cuando sea contra el mismo contribuyente
Se procede a realizar autos de verificación o cruce con el fin de comunicar a las personas naturales o jurídicas la designación del funcionario comisionado para verificar el cumplimiento de las obligaciones tributarias.
Oficio mediante el cual se ordena la declaratoria de desierto de un remate
Acto administrativo mediante el cual se deja sin efectos legales una declaración privada cuando la misma no cumple los requisitos formales contenidos en los artículos 580 y 650 -1 del Estatuto Tributario Nacional y demás eventos contemplados en la ley. Este Auto debe ser proferido antes que la declaración adquiera firmeza.
Oficio que decreta el avalúo de los bienes de un contribuyente y nombra el auxiliar de la justicia encargado de hacerlo.
Solicitud formal  en cumplimiento de las actividades inherentes a la función 
Oficio que ordena hora, lugar u fecha del remate de los bienes dentro de un proceso tributario
Acto administrativo mediante el cual la administración inadmite una solicitud de corrección por menor valor.
Oficio que no admite las demandas del contribuyente en la responsabilidad sabida en cuentas corrientes
Oficio que no admite las demandas del contribuyente por recurso de extemporaneidad
Oficio que no admite las demandas del contribuyente en responsabilidad de presentación personal 
Oficio mediante el que se ordena la inclusión de providencias judiciales 
Oficio mediante el que se ordena la inclusión o exclusión de pruebas
Oficio que ordena la corrección de errores en el proceso tributario
Oficio que ordena la devolución de títulos o depósitos judiciales
Oficio que ordena no tener en cuenta información contenida en un acto administrativo
Oficio que ordena que un registro de deuda tributaria sea inactivado
Oficio que ordena el cambio o modificación de un acto administrativo
Oficio que ordena el secuestro de un bien y se nombra al auxiliar de la justicia que lo tendrá en custodia
Oficio dentro del proceso administrativo con el cual se cambia a un auxiliar de la justicia en calidad de secuestre
Oficio que ordena la no admisión de una prueba o solicitud dentro del proceso tributario
Oficio que ordena la presentación de pruebas dentro del proceso tributario
Oficio que no admite el recurso de reposición interpuesto por un contribuyente.
Oficio que ordena que se de a conocer el avalúo presentado en los bienes del contribuyente
Oficio que ordena y solicita que una autoridad administrativa o judicial ponga a disposición de la administración de impuestos distritales los remanentes propiedad de un contribuyente
Oficio que ordena que un remate ya no se realice
Oficio que incluye dentro de los bienes del contribuyente los remanentes puestos a disposición por una autoridad administrativa o judicial
Poner un aviso en la prensa hablada o escrita que de cuenta del proceso tributario
Información de catastro que incluyen las propiedades de finca raíz de los contribuyentes
Formulario que permite la calificación del contribuyente
Certificado expedido por autoridad competente que demuestra el fallecimiento de un contribuyente
Documento expedido por cámara de comercio en el que se demuestra la existencia y representación legal de un ente económico
Documento expedido por la oficina de registro de instrumentos públicos que demuestra la propiedad de un bien inmueble
Documento del proceso tributario que pide al contribuyente su presencia en el despacho 
Documento en el que un heredero de un contribuyente en mora se hace solidario con la deuda y su pago
Documento en el que un tercero se hace corresponsable y garante del pago de la deuda tributaria
Formulario diseñado para el control de cambios en el sistema de información tributario
Formulario diseñado de manera específica para ejercer control de pruebas.
Copias físicas de las declaraciones tributarias
Documento mediante el cual un contribuyente se declara insolvente para el pago de sus obligaciones tributarias
Derecho que la Constitución nacional en su artículo 23 ha concedido a los ciudadanos para que estos puedan presentar peticiones a las autoridades, para que se les suministre información sobre situaciones de interés general y/o particular.
Documento publico mediante el cual se notifican los actos de ejecución de procesos
Acto administrativo mediante el cual la administración invita al contribuyente, responsable o agente retenedor para que corrija su (s) declaración (es) tributaria (s) en un plazo de un mes.
Acto administrativo mediante el cual la administración invita al contribuyente para corregir y actualizar sus compromisos prediales 
Acto administrativo mediante el cual la administración invita al contribuyente para corregir y actualizar sus compromisos con los impuestos de vehículos 
Acto administrativo mediante el cual la administración invita al contribuyente a presentar su (s) declaración (es) tributaria (s), en un plazo de un mes
Acto administrativo mediante el cual la administración invita al contribuyente para corregir y actualizar sus compromisos prediales 
Acto administrativo mediante el cual la administración invita al contribuyente para corregir y actualizar sus compromisos prediales 
Acto administrativo mediante el cual la administración invita  de manera masiva  a los contribuyentes para corregir y actualizar sus compromisos prediales 
Acto administrativo mediante el cual la administración invita a los contribuyentes para corregir y actualizar sus compromisos impuestos vehiculares de dirección masiva
Acto administrativo mediante el cual la administración invita masivamente a los contribuyentes  para corregir y actualizar sus compromisos de impuestos vehiculares
Acto administrativo mediante el cual la administración invita al contribuyente para  corregir y actualizar sus compromisos declarativos con vehículos
Copias de escrituras de los contribuyentes
Documento que muestra el estado de cuenta de un contribuyente
Estudio que permite conocer si las garantías presentadas son suficientes para el respaldo de la deuda de un contribuyente
Formato que permite la calificación de un contribuyente
Estudio de las garantías en el formato de estudio de garantías
El funcionario encargado de recepcionar el trámite, recibe de los Supercades los expedientes conformados, con los soportes enunciados en el protocolo de solicitud de  devoluciones y/o Compensaciones
Documento mediante el cual se determinan los pasos para solicitud de recursos 
Hoja que muestra el proceso tributario, sus tiempos y pasos
Registro  de acciones ejecutadas con efectos de verificación de ingresos diarios 
Documento mediante el cual se registra la información de autos declarativos cuando no proceden  
Relato de informe de una invalidación tributaria
Relato de informe de una invalidación tributaria
Relato de informe de una invalidación tributaria
Corregir la declaración errada del declarante
Resolución mediante la cual la administración determina los valores de impuesto a cargo del contribuyente omiso
Resolución mediante la cual la administración determina los valores de impuesto a cargo del contribuyente omiso
Resolución mediante la cual la administración determina los valores de impuesto a cargo del contribuyente por concepto de vehículos 
Resolución mediante la cual la administración determina los valores de impuesto a cargo del contribuyente por la debida corrección 
Resolución mediante la cual la administración corrige una declaración presentada por el contribuyente en la cual cometió un error aritmético, aplicándole la correspondiente sanción
Resolución mediante la cual la administración corrige una declaración presentada por el contribuyente en la cual cometió un error aritmético, asignado a predial aplicándole la correspondiente sanción
Resolución mediante la cual la administración corrige una declaración presentada por el contribuyente en la cual cometió un error aritmético, aplicándole la correspondiente sanción de impuesto vehicular
Resolución mediante la cual la administración aprueba al contribuyente la solicitud por menor valor de la declaración privada.
Resolución mediante la cual la administración aprueba al contribuyente la solicitud por menor valor de la declaración privada.
Resolución mediante la cual la administración aprueba al contribuyente la solicitud por menor valor de la declaración privada impuesto vehículos 
Resolución mediante la cual la administración corrige la declaración a un contribuyente, determinando el mayor valor a pagar y las correspondientes sanciones.
Resolución mediante la cual la administración corrige la declaración a un contribuyente, determinando el mayor valor a pagar y las correspondientes sanciones.
Resolución mediante la cual la administración corrige la declaración a un contribuyente, determinando el mayor valor a pagar y las correspondientes sanciones al valor predial 
Resolución mediante la cual la administración corrige la declaración a un contribuyente, determinando el mayor valor a pagar y las correspondientes sanciones de impuestos de vehículos
Acto administrativo mediante el cual la administración determina, de forma provisional, el valor del impuesto del contribuyente omiso por unos periodos específicos.
Revisión de verificación de archivos físicos contra las actuaciones generadas en los aplicativos. Preventivo. Monitoreo de los trámites
Revisión contra lista de verificación de los requisitos y estado para facilidades de pago
Acto administrativo mediante el cual se libra orden de pago al contribuyente (deudor), con el fin de que cumpla la obligación contenida en el título ejecutivo 
Copia del Numero de Identificación Tributaria
Comunicación escrita que informa la aceptación de una sanción reducida
Comunicación escrita que informa de la caducidad de la acción de fiscalización tributaria
Las solicitudes derivadas de procesos internos de cobro, fiscalización, recursos tributarios, entre otros, son presentadas por el funcionario encargado del mismo, mediante el diligenciamiento del formato 39-F.17 Solicitud de saneamiento de documentos tributarios, anexando los documentos que soportan la corrección
Oficio en que se informa el estado de cuenta a los sucesores dentro del trámite de sucesión
El (los) funcionario(s) asignado (s) por el (la) jefe de la Oficina de Fiscalización elaboran los oficios persuasivos por lotes para ser distribuidos por mensajería expresa a los contribuyentes, tomando la información de la base inicial de gestión. Se realizará un segundo envío con la base depurada, según indicaciones del Jefe de Oficina
Planilla de control de correspondencia
Listado con los precios de los combustibles
Recopilar las pruebas necesarias para la verificación de la correcta presentación de las declaraciones, a través de requerimientos de información, visitas, inspecciones tributarias o contables, cruces con terceros, respuestas del contribuyente, entre otros.
Documentos escritos o no que dan fe del Registro de Información Tributaria
Es el medio ordinario de impugnación de las liquidaciones oficiales, las resoluciones que aplican sanciones (excepto resoluciones sanción de suspensión de firmar declaraciones y certificación de pruebas por contadores, de clausura de establecimiento, de declaratoria de insolvencia y resolución sanción a entidades recaudadoras), resoluciones que resuelven solicitudes de devolución y/o compensación, resoluciones que resuelven solicitudes de reducción sanción y demás actos administrativos de carácter definitivo (excepto resolución que decide las excepciones formuladas contra el mandamiento de pago), que le permite al ciudadano defenderse de la administración tributaria distrital, a fin de que el acto se modifique, revoque o corrija.
Recurso que se interpone ante el mismo funcionario que tomó la decisión, o ante el inmediato superior.
listado de pagos realizados
Documento mediante el cual se listan los documentos que se registran para el ingreso de pruebas al proceso 
Solicitud que se dirige a una persona jurídica para que entregue información expresa, con las características técnicas y en el tiempo especificado por la administración tributaria.
Acto administrativo mediante el cual se propone la modificación de la declaración privada, con explicación de las razones en que se sustenta la cuantificación de los impuestos y retenciones que se pretendan adicionar, así como las liquidaciones de las sanciones que sean del caso.
Acto administrativo mediante el cual se propone la modificación de la declaración privada, con explicación de las razones en que se sustenta la cuantificación de los impuestos y retenciones que se pretendan adicionar, así como las liquidaciones de las sanciones que sean del caso. del caso especial ICA 
Exigencia especial a un grupo de contribuyentes para subsanar una deficiencia tributaria del impuesto predial
Exigencia especial a un contribuyente para subsanar una deficiencia tributaria
Exigencia especial a un contribuyente para subsanar una deficiencia tributaria
Exigencia de carácter especial a un deudor de impuesto de vehículos
Resolución o acto administrativo mediante el cual se aclaran decisiones dentro del proceso tributario
Acto administrativo mediante el cual se resuelve la actuación de acumulación de Procesos 
Resolución expedida por catastro comunicando decisión administrativa
Acto administrativo mediante la que se declara incumplida una facilidad de pago y se ordena hacer efectiva la garantía prestada mediante el auto declarativo 
Acto administrativo mediante la que se declara incumplida una facilidad de pago y se ordena hacer efectiva la garantía prestada
Acto administrativo con el que se depura deuda que cuesta menos que los costos para hacerla efectiva
A partir del resultado del análisis, el funcionario elaborará y emitirá los actos administrativos según corresponda, a través del módulo de devoluciones y/o compensaciones ubicado en aplicaciones/tributarias módulo “Gestión Tributaria - SIT II”. Devolver: Cuando se establece que existe un saldo a favor del contribuyente, susceptible de devolución.
Acto administrativo mediante el cual se ordena un embargo para exigir el pago de una deuda tributaria
Acto administrativo que decide sobre las excepciones presentadas por el contribuyente
Acto administrativo que decide sobre las excepciones presentadas por el contribuyente en consecuencia de fallo de recurso de reposición 
Acto administrativo del proceso tributario mediante el cual se levantan las medidas cautelares contra un contribuyente
Acto administrativo mediante el cual se declara nulo un mandamiento de pago
A partir del resultado del análisis, el funcionario elaborará y emitirá los actos administrativos según corresponda, a través del módulo de devoluciones y/o compensaciones ubicado en aplicaciones/tributarias módulo “Gestión Tributaria - SIT II”. Rechazar: Cuando se produzca alguna de las causales establecidas en el artículo 150 del decreto Distrital 807 de 1993
Resolución que resuelve el recurso de reposición 
Acto administrativo dentro del proceso tributario que ordena la reducción del embargo decretado previamente
Acto administrativo mediante el cual se ordena la reducción sanción a los entes afectados durante su proceso 
Acto administrativo que ordena el perdón o remisión de deudas tributarias
Acto administrativo que ordena la terminación del proceso tributario
Acto administrativo que ordena la concesión de una facilidad de pago
Acto administrativo mediante el que se ordena no atender un requerimiento de información
Acto administrativo que ordena la no inscripción en el RIT
Reunión de embargos contra un mismo deudor tributario
Acto administrativo que ordena la corrección de errores presentados
Acto administrativo que ordena que alguna información no aparezca en otro acto administrativo
Acto administrativo ordenando la modificación de otro acto administrativo
Acto administrativo que ordena la aplicación de un acto administrativo
Acto administrativo que reconoce la no presentación de la declaración de delineación
Acto administrativo que reconoce la falta del código de la actividad en una declaración tributaria
Acto administrativo que declara prescrita la acción de cobro tributario
Acto administrativo que declara prescrita la acción de cobro tributario
Acto administrativo que declara prescripción a solicitud de parte 
Acto administrativo ordenando un recurso dentro del proceso tributario
Acto administrativo que declara a un contribuyente como renuente al pago de la deuda y ordena el embargo de los bienes.
Acto administrativo que reconoce que otro expedido con anterioridad ya no tiene fuerza de cobro y ha perdido su ejecutoria
Acto administrativo que niega la admisión de excepciones dentro del proceso tributario.
A partir del resultado del análisis, el funcionario elaborará y emitirá los actos administrativos según corresponda, a través del módulo de devoluciones y/o compensaciones ubicado en aplicaciones/tributarias módulo “Gestión Tributaria - SIT II”. Rechazar: Cuando se produzca alguna de las causales establecidas en el artículo 150 del decreto Distrital 807 de 1993
Acto administrativo que ordena el embargo y secuestro preventivo de los bienes de un deudor tributario.
Acto administrativo que ordena el embargo de los bienes propiedad de un contribuyente moroso en el pago tributario
Acto administrativo que ordena los pasos subsiguientes dentro del proceso tributario de cobro
Acto administrativo que responde a un recurso de reposición interpuesto por un contribuyente 
Acto administrativo que decide sobre las excepciones presentadas por el contribuyente
Acto administrativo  mediante el cual se revoca el auto declarativo 
Acto administrativo que revoca o deja sin efectos una facilidad de pago concedida con anterioridad.
Acto administrativo que ordena la reducción de una sanción impuesta contra un contribuyente
Acto administrativo que impone el cierre de un establecimiento de comercio
Resolución que declara la improcedencia en un proceso tributario
Acto administrativo mediante el cual se dejan registradas todas las actuaciones de irregularidades en la contabilidad 
Resolución mediante la cual la administración le impone a un contribuyente una sanción por no presentar la correspondiente (s) declaración (es).
Acto administrativo que ordena el aforo sanción a la publicidad exterior de un contribuyente
Acto administrativo que ordena la directriz de los medios magnéticos y su disposición 
Oficio mediante el cual se da respuesta a los requerimientos 
Oficio mediante el cual se establece aclaración y respuesta a saneamiento 
Es el acto mediante el cual son revocadas las resoluciones o los actos administrativos. Debe ser proferida por los mismos funcionarios que lo expidieron, o por su inmediato superior, de oficio o a solicitud de parte
Dar una respuesta a consulta de Cobro Producción a información de acreencias con Proceso tributario
Dar una respuesta a cobro propiedad a información de acreencias con proceso tributario
Informes de acreencias con proceso tributario de procesos tributarios de impuestos propiedad y/o producción
Respuestas a cuentas corrientes sobre certificados de acreencia
Respuesta de un contribuyente frente al emplazamiento de la administración
Dar una respuesta a peticionario como efecto de recurso de reconsideración o revocatoria directa
Dar respuesta a unidad de fiscalización sobre acreencias con actos de procesos tributarios
Dar una respuesta a unidad de fiscalización sobre información de acreencias sin  actos en proceso tributario
Dar respuesta a la unidad de fiscalización de impuestos a la propiedad sobre acreencias con actos en proceso tributario.
Dar respuesta a unidad de fiscalización sobre acreencias sin actos de procesos tributarios
Dar respuesta a unidad de liquidación sobre acreencias con actos en procesos tributarios.
Dar respuesta a la unidad de liquidación sobre informes de impuestos a la producción de acreencias sin actos en procesos tributario
Dar respuesta a la unidad de liquidación de impuestos a la propiedad sobre acreencias con actos en procesos tributarios
Dar respuesta a unidad de liquidación de impuestos a la propiedad sobre acreencias sin actos en proceso tributario
Dar respuesta a recursos tributarios sobre información de acreencias con proceso
Dar respuesta a recursos tributarios sobre acreencias sin procesos
documento mediante el cual se oficia la revocatoria en el proceso 
Documento mediante el cual se oficia  la revocatoria en el proceso según aplique 
Es el acto mediante el cual son revocadas las resoluciones o los actos administrativos. Debe ser proferida por los mismos funcionarios que lo expidieron, o por su inmediato superior, de oficio o a solicitud de parte
Desistimiento, no continuar con un proceso iniciado
Relación completa y detallada del proceso de aprobación y adjudicación de remate con sus decisiones y requerimientos
Solicitar que pierda validez un paso del proceso tributario o un documental
Resolución mediante la cual la administración aprueba al contribuyente la solicitud por menor valor de la declaración privada.
El funcionario encargado del área de gestión entrega a la Oficina de Cuentas Corrientes – Notificaciones, los actos administrativos devueltos, archivo magnético (para avisos), auto aclaratorio, si es el caso y el formato 26-f.04 Solicitud de novedades en un término no mayor a ocho (8) días hábiles, contados a partir de la devolución del acto
Documento mediante el cual se establece de manera formal la  publicación en Diario de alta circulación 
Solicitud que incluye la petición de reconsideración de un paso en el proceso tributario
Solicitud de un contribuyente que busca una reducción de sanción impuesta
Oficiar para solicitar revocatorio en acto de proceso 
Oficio mediante el cual se solicita el trámite tributario según se establezca en el proceso 
Reconocimiento de una sucesión que tiene deuda con la administración
Reconocimiento de una sucesión sin deudas tributarias
Termina el proceso tributario por prescripción en el derecho a cobrar una acreencia
Copia del original de un titulo judicial
Documento del proceso tributario con el cual se decide el archivo final del proceso tributario.
Rechazo de archivo de proceso.
Acto mediante el cual se rechaza el archivo inexacto generado en el proceso 
Acto mediante el cual se archiva proceso en fiscalización 
Acto mediante el cual se evidencias los archivos omisos
</t>
  </si>
  <si>
    <t xml:space="preserve">El detalle de la información referente al activo es la siguiente:
Registra la relación correspondiente a los recursos y revocatorias </t>
  </si>
  <si>
    <t>Oficina de Recursos Tributarios
Responsable del proceso</t>
  </si>
  <si>
    <t>Internos Funcionarios DIB</t>
  </si>
  <si>
    <t>Usuarios Externos, Entes de Control</t>
  </si>
  <si>
    <t>Internos Funcionarios DIB y externos usuarios DIB</t>
  </si>
  <si>
    <t>El detalle de la información referente al activo es la siguiente: 
Es el análisis explicativo de los supuestos de la proyección de los ingresos corrientes del Distrito Capital en un horizonte a 10 años, 
Realizar la proyección para las siguientes vigencias fiscales de cada uno de los ingresos tributarios y no tributarios de la Administración Central utilizando para ello información tributaria detallada, los resultados y perspectivas de la actividad económica del país y la ciudad y la información jurídica relevante.</t>
  </si>
  <si>
    <r>
      <t>* Jefe de Oficina Grado 03,
* Profesional Especializado 
* Profesional Universitario
(</t>
    </r>
    <r>
      <rPr>
        <i/>
        <sz val="8"/>
        <color theme="1" tint="0.249977111117893"/>
        <rFont val="Calibri"/>
        <family val="2"/>
        <scheme val="minor"/>
      </rPr>
      <t>Responsables del proceso</t>
    </r>
    <r>
      <rPr>
        <sz val="8"/>
        <color theme="1" tint="0.249977111117893"/>
        <rFont val="Calibri"/>
        <family val="2"/>
        <scheme val="minor"/>
      </rPr>
      <t>)</t>
    </r>
  </si>
  <si>
    <r>
      <t>* Jefe de Oficina Grado 03,
* Profesional Especializado 
(</t>
    </r>
    <r>
      <rPr>
        <i/>
        <sz val="8"/>
        <color theme="1" tint="0.249977111117893"/>
        <rFont val="Calibri"/>
        <family val="2"/>
        <scheme val="minor"/>
      </rPr>
      <t>Responsables de la información del proceso</t>
    </r>
    <r>
      <rPr>
        <sz val="8"/>
        <color theme="1" tint="0.249977111117893"/>
        <rFont val="Calibri"/>
        <family val="2"/>
        <scheme val="minor"/>
      </rPr>
      <t>)</t>
    </r>
  </si>
  <si>
    <r>
      <t>* Jefe de Oficina Grado 03,
* Profesional Universitario
* Técnico Operativo
(</t>
    </r>
    <r>
      <rPr>
        <i/>
        <sz val="8"/>
        <color theme="1" tint="0.249977111117893"/>
        <rFont val="Calibri"/>
        <family val="2"/>
        <scheme val="minor"/>
      </rPr>
      <t>Responsables del proceso</t>
    </r>
    <r>
      <rPr>
        <sz val="8"/>
        <color theme="1" tint="0.249977111117893"/>
        <rFont val="Calibri"/>
        <family val="2"/>
        <scheme val="minor"/>
      </rPr>
      <t>)</t>
    </r>
  </si>
  <si>
    <r>
      <t>Proceso Notificación de actos administrativos:
Alba Cenaida Paez Giraldo Profesional Especializado
Brigeth Alejandra  Palencia Muñoz Técnico Administrativo
Carlos  Julio Baez Rache Técnico Administrativo
Guillermo Peña Espinosa Profesional Universitario
Jonathan Heli Rozo Miranda Técnico Administrativo
Manuel Alfredo Lara Vanegas Profesional Universitario
Soraya Espinosa Baquero Técnico Administrativo</t>
    </r>
    <r>
      <rPr>
        <b/>
        <sz val="8"/>
        <color theme="1" tint="0.249977111117893"/>
        <rFont val="Calibri"/>
        <family val="2"/>
        <scheme val="minor"/>
      </rPr>
      <t xml:space="preserve">
</t>
    </r>
  </si>
  <si>
    <r>
      <t>Proceso Notificación de actos administrativos:
Brigeth Alejandra Palencia Muñoz
Carlos  Julio Baez Rache
Guillermo Peña Espinosa
Jonathan Heli Rozo Miranda
Manuel Alfredo Lara Vanegas
Soraya Espinosa Baquero</t>
    </r>
    <r>
      <rPr>
        <b/>
        <sz val="8"/>
        <color theme="1" tint="0.249977111117893"/>
        <rFont val="Calibri"/>
        <family val="2"/>
        <scheme val="minor"/>
      </rPr>
      <t xml:space="preserve">
</t>
    </r>
  </si>
  <si>
    <t xml:space="preserve">Subdirección de Gestión Judicial </t>
  </si>
  <si>
    <t xml:space="preserve">Oficina De Gestión de Pagos
</t>
  </si>
  <si>
    <t xml:space="preserve">Oficina de Fiscalización de Impuesto a la Propiedad </t>
  </si>
  <si>
    <t xml:space="preserve">Oficina Control de Agentes de Recepción y Recaudo </t>
  </si>
  <si>
    <t xml:space="preserve">Oficina de Cobro  de Impuestos a la Producción y Consumo
</t>
  </si>
  <si>
    <t xml:space="preserve">Oficina de Servicio al Contribuyente </t>
  </si>
  <si>
    <t xml:space="preserve">Subdirección de Gestión de Conectividad </t>
  </si>
  <si>
    <t xml:space="preserve">Subdirección de Servicios y Atención al Usuario </t>
  </si>
  <si>
    <t xml:space="preserve">Subdirección de Análisis, Ingreso y Sostenibilidad
</t>
  </si>
  <si>
    <t xml:space="preserve">Subdirección de Impuestos a la Propiedad </t>
  </si>
  <si>
    <t xml:space="preserve">Subdirección Financiera </t>
  </si>
  <si>
    <t xml:space="preserve">Oficina de Análisis y Control del Riesgo </t>
  </si>
  <si>
    <t xml:space="preserve">Despacho del Director Distrital de Presupuesto
</t>
  </si>
  <si>
    <t xml:space="preserve">Oficina de Quejas y Reclamos
</t>
  </si>
  <si>
    <t xml:space="preserve">Subdirección de Proyectos Especiales </t>
  </si>
  <si>
    <t xml:space="preserve">Subdirección Jurídica Tributaria </t>
  </si>
  <si>
    <t xml:space="preserve">Oficina de Ejecuciones Fiscales
</t>
  </si>
  <si>
    <t xml:space="preserve">Oficina de Liquidación de Impuesto a la Propiedad </t>
  </si>
  <si>
    <t xml:space="preserve">Despacho del Director de Sistemas e Informática </t>
  </si>
  <si>
    <t xml:space="preserve">Oficina de Control Interno Disciplinario </t>
  </si>
  <si>
    <t>Oficina de Recursos Tributarios</t>
  </si>
  <si>
    <t>Despacho Director de Impuestos de Bogotá</t>
  </si>
  <si>
    <t>Dirección de Impuestos de Bogotá</t>
  </si>
  <si>
    <t xml:space="preserve">Oficina de Cuentas Corrientes
</t>
  </si>
  <si>
    <t xml:space="preserve">Oficina de Liquidación de Impuestos a la Producción y Consumo
</t>
  </si>
  <si>
    <t>Subdireccion de Infraestructura Tecnológica</t>
  </si>
  <si>
    <r>
      <t>Art. 693. Reserva de los expedientes.</t>
    </r>
    <r>
      <rPr>
        <sz val="10.5"/>
        <color rgb="FF000000"/>
        <rFont val="Arial"/>
        <family val="2"/>
      </rPr>
      <t>Las informaciones tributarias respecto de la determinación oficial del impuesto tendrán el carácter de reservadas en los términos señalados en el artículo 583</t>
    </r>
  </si>
  <si>
    <t>Estatuto Tributario Nacional</t>
  </si>
  <si>
    <t>Art. 693. Reserva de los expedientes.Las informaciones tributarias respecto de la determinación oficial del impuesto tendrán el carácter de reservadas en los términos señalados en el artículo 583</t>
  </si>
  <si>
    <t>Ley 1712</t>
  </si>
  <si>
    <t>Estatuto Tributario Distrital</t>
  </si>
  <si>
    <t>La base de datos y de los datos personales contenidos en ella, gozan del tratamiento indicado en los artículos 18 y 104 del Decreto Distrital 807 de 1993, en concordancia con los artículos 583, 693 y 729 del Estatuto Tributario Nacional.</t>
  </si>
  <si>
    <t>Decreto Distrital 807 de 1993
Estatuto Tributario Nacional</t>
  </si>
  <si>
    <t>Artículo  19. Información exceptuada por daño a los intereses públicos.</t>
  </si>
  <si>
    <t>Art. 18. Reserva de las Declaraciones . De conformidad con lo previsto en los artículos 583, 584, 585, 586, 693, 693-1 y 849-4 del Estatuto Tributario Nacional, la información tributaria distrital estará amparada por la más estricta reserva. EUTO TRIBUTARIO NACIONAL</t>
  </si>
  <si>
    <t>Parcial- Aplica a la Información Tributaria</t>
  </si>
  <si>
    <t>Parcial - Aplica a los documentos que contienen opiniones o puntos de vista que formen parte del proceso deliberativo de los servidores públicos.</t>
  </si>
  <si>
    <t>Parcial - Aplica a los informes que contienen opiniones o puntos de vista que formen parte del proceso deliberativo de los servidores públicos.</t>
  </si>
  <si>
    <t>Art. 584. Examén de la Declaración con Autorización del Declarante. Las declaraciones podrán ser examinadas cuando se encuentren en las oficinas de impuestos, por cualquier persona autorizada para el efecto, mediante escrito presentado personalmente por el contribuyente ante un funcionario administrativo o judicial.</t>
  </si>
  <si>
    <t>Parcial - Aplica sólo a los datos personales de los notificados</t>
  </si>
  <si>
    <t>Subdirección Financiera
Dirección Distrital de Tesorería</t>
  </si>
  <si>
    <t xml:space="preserve">Activo de Información que por su contenido o por su naturaleza íntima o reservada sólo es relevante para el titular, sólo interesa a quienes va dirigida y cuya divulgación no autorizada puede ocasionar perjuicios a determinada entidad, agrupación o persona. Información cuyo acceso podrá ser rechazado o denegado de manera motivada y por escrito en las siguientes circunstancias, siempre que dicho acceso estuviere expresamente prohibido por una norma legal o constitucional: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No obstante, entiéndase también que datos reservados, son aquellos que afectan la intimidad del Titular o cuyo uso indebido puede generar su discriminación. Del mismo modo, en cumplimiento de la Ley 1581 de 2012 al amparo del principio de confidencialidad se establece que: los datos personales que no tengan la naturaleza de públicos se les debe garantizar la reserva de la información, inclusive después de finalizada la relación con alguna de las labores que comprende el tratamiento de información, pudiendo sólo realizar suministro o comunicación de datos personales cuando ello corresponda al desarrollo de las actividades autorizadas por la Ley y en los términos de la misma.
</t>
  </si>
  <si>
    <t>Total Aplica para todos los datos personales y financieros contenidos en la base de datos</t>
  </si>
  <si>
    <t xml:space="preserve">Ley estatutaria 1266 de 2008 -Hábeas Data:
Los datos semiprivados son aquellos datos personales que no tienen naturaleza íntima, reservada, ni pública y que, por ende, su conocimiento puede interesar no solo a su titular sino a cierto sector o grupo de personas o a la sociedad en general.  Ejemplo de esta categoría, es el dato financiero y crediticio de actividad comercial o de servicios. 
“Esta Corporación ha reconocido que el acceso a la información semiprivada el acceso a la información es un acto compatible por la Constitución, además de la necesidad de ponderar el ejercicio del derecho al hábeas data del titular de la información semiprivada.” sentencia C-1011 de 2008
Ley 1581 del 17 de octubre de 2012, por la cual se dictan disposiciones generales para la protección de datos personales, Decreto reglamentario 1377 de 2013.
Art 24, Decreto 1377 de 2013, Por la cual se expide el Código de Procedimiento Administrativo y de lo Contencioso Administrativo.
 </t>
  </si>
  <si>
    <t xml:space="preserve">Ley 1581 del 17 de octubre de 2012
Art 24, Decreto 1377 de 2013
Ley estatutaria 1266 de 2008 -Hábeas Data manejo de información contenida en bases de datos personales, en especial la financiera, crediticia, comercial, de servicios y la proveniente de terceros países, – art 3 los datos personales se clasifican en públicos, semiprivados y privados. </t>
  </si>
  <si>
    <t xml:space="preserve">Parcial - Aplica para los datos personales y financieros </t>
  </si>
  <si>
    <t>Artículo 849-4. “Reserva del expediente en la etapa de cobro. 
Los expedientes de las oficinas de cobranzas sólo podrán ser examinados por el contribuyente o su apoderado legalmente constituido, o abogados autorizados mediante memorial presentado personalmente por el contribuyente. 
Los títulos ejecutivos deben gozar de dos tipos de condiciones: formales y sustanciales. Las primeras exigen que el documento o conjunto de documentos que dan cuenta de la existencia de la obligación “(i) sean auténticos y (ii) emanen del deudor o de su causante, de una sentencia de condena proferida por el juez o tribunal de cualquier jurisdicción, o de otra providencia judicial que tenga fuerza ejecutiva conforme a la ley, o de las providencias que en procesos contencioso administrativos o de policía aprueben liquidación de costas o señalen honorarios de auxiliares de la justicia, o de un acto administrativo en firme</t>
  </si>
  <si>
    <t xml:space="preserve"> Artículo 849-4. “Reserva del expediente en la etapa de cobro. 
Los expedientes de las oficinas de cobranzas sólo podrán ser examinados por el contribuyente o su apoderado legalmente constituido, o abogados autorizados mediante memorial presentado personalmente por el contribuyente. </t>
  </si>
  <si>
    <t xml:space="preserve">Artículo 849-4. “Reserva del expediente en la etapa de cobro. 
Los expedientes de las oficinas de cobranzas sólo podrán ser examinados por el contribuyente o su apoderado legalmente constituido, o abogados autorizados mediante memorial presentado personalmente por el contribuyente. </t>
  </si>
  <si>
    <t xml:space="preserve">
Artículo 15 de la Constitución Política 
Ley estatutaria 1266 de 2008 -Hábeas Data manejo de información contenida en bases de datos personales, en especial la financiera, crediticia, comercial, de servicios y la proveniente de terceros países, – art 3 los datos personales se clasifican en públicos, semiprivados y privados. </t>
  </si>
  <si>
    <t xml:space="preserve"> 
Ley estatutaria 1266 de 2008 -Hábeas Data:
Los datos semiprivados son aquellos datos personales que no tienen naturaleza íntima, reservada, ni pública y que, por ende, su conocimiento puede interesar no solo a su titular sino a cierto sector o grupo de personas o a la sociedad en general.  Ejemplo de esta categoría, es el dato financiero y crediticio de actividad comercial o de servicios. 
“Esta Corporación ha reconocido que el acceso a la información semiprivada el acceso a la información es un acto compatible por la Constitución, además de la necesidad de ponderar el ejercicio del derecho al hábeas data del titular de la información semiprivada.” sentencia C-1011 de 2008
</t>
  </si>
  <si>
    <t>Los documentos presentan información de uso exclusivo interno de la entidad y datos personales de los funcionarios, frente a los cuales se requiere previamente realizar análisis de la pertinencia en la entrega y/o publicación de esta información.</t>
  </si>
  <si>
    <t>Art.15 Constitución Política
Estatuto Tributario Nacional: Art. 583. Reserva de la Declaración. La información tributaria respecto
de las bases gravables y la determinación privada de los impuestos que figuren en las
declaraciones tributarias, tendrá el carácter de información reservada"
Concepto DIAN 076054 del 6 de septiembre del 2006. Este despacho en reiteradas oportunidades ha señalado que por regla general, las bases gravables y la determinación
privada de los impuestos consignados en las declaraciones tributarias están amparados por la reserva legal, la cual se
levanta para casos y fines específicos autorizados por la misma ley de manera expresa.</t>
  </si>
  <si>
    <t>Art.15 de la Constitución Política 
Estatuto Tributario Nacional 
Concepto DIAN 076054 del 6 de septiembre del 2006</t>
  </si>
  <si>
    <t xml:space="preserve">Ley estatutaria 1266 de 2008 -Hábeas Data:
Los datos semiprivados son aquellos datos personales que no tienen naturaleza íntima, reservada, ni pública y que, por ende, su conocimiento puede interesar no solo a su titular sino a cierto sector o grupo de personas o a la sociedad en general.  Ejemplo de esta categoría, es el dato financiero y crediticio de actividad comercial o de servicios. 
“Esta Corporación ha reconocido que el acceso a la información semiprivada el acceso a la información es un acto compatible por la Constitución, además de la necesidad de ponderar el ejercicio del derecho al hábeas data del titular de la información semiprivada.” sentencia C-1011 de 2008
Ley 1581 del 17 de octubre de 2012, por la cual se dictan disposiciones generales para la protección de datos personales, Decreto reglamentario 1377 de 2013.
 </t>
  </si>
  <si>
    <t xml:space="preserve">Parcial - Aplica para los datos personales </t>
  </si>
  <si>
    <t>Oficina De Gestión de Pagos</t>
  </si>
  <si>
    <t>Parcial - Aplica a los datos que contienen opiniones o puntos de vista que formen parte del proceso deliberativo de los servidores públicos.</t>
  </si>
  <si>
    <t>Ley 1712
Estatuto Tributario Nacional</t>
  </si>
  <si>
    <t>Artículo  19. Información exceptuada por daño a los intereses públicos.
Art. 693. Reserva de los expedientes.Las informaciones tributarias respecto de la determinación oficial del impuesto tendrán el carácter de reservadas en los términos señalados en el artículo 583</t>
  </si>
  <si>
    <t>Aplica a los informes o documentos contienen información privada del originador de la iniciativa (caso de APP de iniciativa privada o mixta), modelos financieros, análisis de riesgos, minutas contractuales y demás información que por su connotación precontractual se nos trasladan la reserva y la debemos conservar.</t>
  </si>
  <si>
    <t xml:space="preserve">Ley 1712
Ley estatutaria 1266 de 2008 -Hábeas Data manejo de información contenida en bases de datos personales, en especial la financiera, crediticia, comercial, de servicios y la proveniente de terceros países, – art 3 los datos personales se clasifican en públicos, semiprivados y privados. </t>
  </si>
  <si>
    <t>Artículo  19. Información exceptuada por daño a los intereses públicos.
Ley estatutaria 1266 de 2008 -Hábeas Data:
Los datos semiprivados son aquellos datos personales que no tienen naturaleza íntima, reservada, ni pública y que, por ende, su conocimiento puede interesar no solo a su titular sino a cierto sector o grupo de personas o a la sociedad en general.  Ejemplo de esta categoría, es el dato financiero y crediticio de actividad comercial o de servicios. 
“Esta Corporación ha reconocido que el acceso a la información semiprivada el acceso a la información es un acto compatible por la Constitución, además de la necesidad de ponderar el ejercicio del derecho al hábeas data del titular de la información semiprivada.” sentencia C-1011 de 2008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</si>
</sst>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quot;_-;\-* #,##0.00\ &quot;€&quot;_-;_-* &quot;-&quot;??\ &quot;€&quot;_-;_-@_-"/>
  </numFmts>
  <fonts count="36" x14ac:knownFonts="1">
    <font>
      <sz val="11"/>
      <color theme="1"/>
      <name val="Calibri"/>
      <family val="2"/>
      <scheme val="minor"/>
    </font>
    <font>
      <sz val="12"/>
      <name val="Times New Roman"/>
      <family val="1"/>
    </font>
    <font>
      <sz val="10"/>
      <name val="Arial"/>
      <family val="2"/>
    </font>
    <font>
      <sz val="10"/>
      <name val="Arial"/>
      <family val="2"/>
    </font>
    <font>
      <u/>
      <sz val="10"/>
      <color indexed="12"/>
      <name val="Arial"/>
      <family val="2"/>
    </font>
    <font>
      <sz val="11"/>
      <color indexed="8"/>
      <name val="Calibri"/>
      <family val="2"/>
    </font>
    <font>
      <sz val="8"/>
      <color theme="1"/>
      <name val="Arial"/>
      <family val="2"/>
    </font>
    <font>
      <b/>
      <sz val="8"/>
      <color theme="1"/>
      <name val="Arial"/>
      <family val="2"/>
    </font>
    <font>
      <sz val="8"/>
      <color theme="1" tint="0.249977111117893"/>
      <name val="Arial"/>
      <family val="2"/>
    </font>
    <font>
      <b/>
      <sz val="7"/>
      <color indexed="9"/>
      <name val="Arial"/>
      <family val="2"/>
    </font>
    <font>
      <b/>
      <sz val="8"/>
      <color rgb="FFFFFFFF"/>
      <name val="Arial"/>
      <family val="2"/>
    </font>
    <font>
      <b/>
      <sz val="8"/>
      <color rgb="FF000000"/>
      <name val="Arial"/>
      <family val="2"/>
    </font>
    <font>
      <b/>
      <sz val="9"/>
      <color theme="1"/>
      <name val="Calibri"/>
      <family val="2"/>
      <scheme val="minor"/>
    </font>
    <font>
      <sz val="9"/>
      <color theme="1"/>
      <name val="Calibri"/>
      <family val="2"/>
      <scheme val="minor"/>
    </font>
    <font>
      <sz val="9"/>
      <color indexed="81"/>
      <name val="Tahoma"/>
      <family val="2"/>
    </font>
    <font>
      <b/>
      <sz val="9"/>
      <color indexed="81"/>
      <name val="Tahoma"/>
      <family val="2"/>
    </font>
    <font>
      <sz val="10"/>
      <color theme="1"/>
      <name val="Calibri"/>
      <family val="2"/>
      <scheme val="minor"/>
    </font>
    <font>
      <sz val="10"/>
      <color theme="1"/>
      <name val="Arial"/>
      <family val="2"/>
    </font>
    <font>
      <b/>
      <sz val="10"/>
      <color theme="1"/>
      <name val="Arial"/>
      <family val="2"/>
    </font>
    <font>
      <b/>
      <sz val="10"/>
      <name val="Arial"/>
      <family val="2"/>
    </font>
    <font>
      <sz val="10"/>
      <color theme="1" tint="0.249977111117893"/>
      <name val="Arial"/>
      <family val="2"/>
    </font>
    <font>
      <sz val="10"/>
      <name val="Arial"/>
      <family val="2"/>
    </font>
    <font>
      <sz val="10"/>
      <color theme="1"/>
      <name val="Arial"/>
      <family val="2"/>
    </font>
    <font>
      <sz val="10"/>
      <color theme="1"/>
      <name val="Calibri"/>
      <family val="2"/>
      <scheme val="minor"/>
    </font>
    <font>
      <sz val="10"/>
      <color theme="1" tint="0.249977111117893"/>
      <name val="Calibri"/>
      <family val="2"/>
      <scheme val="minor"/>
    </font>
    <font>
      <u/>
      <sz val="11"/>
      <color theme="10"/>
      <name val="Calibri"/>
      <family val="2"/>
      <scheme val="minor"/>
    </font>
    <font>
      <sz val="8"/>
      <color rgb="FFFF0000"/>
      <name val="Arial"/>
      <family val="2"/>
    </font>
    <font>
      <sz val="8"/>
      <color theme="1" tint="0.249977111117893"/>
      <name val="Calibri"/>
      <family val="2"/>
      <scheme val="minor"/>
    </font>
    <font>
      <b/>
      <sz val="8"/>
      <color theme="1" tint="0.249977111117893"/>
      <name val="Calibri"/>
      <family val="2"/>
      <scheme val="minor"/>
    </font>
    <font>
      <b/>
      <sz val="7"/>
      <color theme="0"/>
      <name val="Calibri"/>
      <family val="2"/>
      <scheme val="minor"/>
    </font>
    <font>
      <sz val="8"/>
      <color theme="1"/>
      <name val="Calibri"/>
      <family val="2"/>
      <scheme val="minor"/>
    </font>
    <font>
      <sz val="6"/>
      <color theme="1" tint="0.249977111117893"/>
      <name val="Calibri"/>
      <family val="2"/>
      <scheme val="minor"/>
    </font>
    <font>
      <u/>
      <sz val="11"/>
      <color theme="1" tint="0.249977111117893"/>
      <name val="Calibri"/>
      <family val="2"/>
      <scheme val="minor"/>
    </font>
    <font>
      <i/>
      <sz val="8"/>
      <color theme="1" tint="0.249977111117893"/>
      <name val="Calibri"/>
      <family val="2"/>
      <scheme val="minor"/>
    </font>
    <font>
      <sz val="7"/>
      <color theme="0"/>
      <name val="Calibri"/>
      <family val="2"/>
      <scheme val="minor"/>
    </font>
    <font>
      <sz val="10.5"/>
      <color rgb="FF000000"/>
      <name val="Arial"/>
      <family val="2"/>
    </font>
  </fonts>
  <fills count="13">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rgb="FF009900"/>
        <bgColor indexed="64"/>
      </patternFill>
    </fill>
    <fill>
      <patternFill patternType="solid">
        <fgColor theme="8" tint="0.39997558519241921"/>
        <bgColor indexed="64"/>
      </patternFill>
    </fill>
    <fill>
      <patternFill patternType="solid">
        <fgColor rgb="FFFFC000"/>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1" tint="0.249977111117893"/>
        <bgColor indexed="64"/>
      </patternFill>
    </fill>
  </fills>
  <borders count="34">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theme="1" tint="0.499984740745262"/>
      </left>
      <right style="thin">
        <color theme="1" tint="0.499984740745262"/>
      </right>
      <top/>
      <bottom style="thin">
        <color theme="1"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14">
    <xf numFmtId="0" fontId="0" fillId="0" borderId="0"/>
    <xf numFmtId="0" fontId="1" fillId="0" borderId="0"/>
    <xf numFmtId="0" fontId="1" fillId="0" borderId="0"/>
    <xf numFmtId="0" fontId="2"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0" fontId="2" fillId="0" borderId="0"/>
    <xf numFmtId="0" fontId="2" fillId="0" borderId="0"/>
    <xf numFmtId="0" fontId="3" fillId="0" borderId="0"/>
    <xf numFmtId="0" fontId="5" fillId="0" borderId="0"/>
    <xf numFmtId="0" fontId="3" fillId="0" borderId="0"/>
    <xf numFmtId="0" fontId="2" fillId="0" borderId="0"/>
    <xf numFmtId="0" fontId="25" fillId="0" borderId="0" applyNumberFormat="0" applyFill="0" applyBorder="0" applyAlignment="0" applyProtection="0"/>
  </cellStyleXfs>
  <cellXfs count="129">
    <xf numFmtId="0" fontId="0" fillId="0" borderId="0" xfId="0"/>
    <xf numFmtId="0" fontId="6" fillId="0" borderId="0" xfId="0" applyFont="1"/>
    <xf numFmtId="0" fontId="8" fillId="3" borderId="1" xfId="1" applyFont="1" applyFill="1" applyBorder="1" applyAlignment="1" applyProtection="1">
      <alignment horizontal="center" vertical="center" wrapText="1"/>
      <protection locked="0"/>
    </xf>
    <xf numFmtId="0" fontId="8" fillId="3" borderId="1" xfId="1" applyFont="1" applyFill="1" applyBorder="1" applyAlignment="1" applyProtection="1">
      <alignment horizontal="justify" vertical="center" wrapText="1"/>
      <protection locked="0"/>
    </xf>
    <xf numFmtId="0" fontId="7" fillId="4" borderId="6" xfId="0" applyFont="1" applyFill="1" applyBorder="1" applyAlignment="1">
      <alignment horizontal="center" vertical="center"/>
    </xf>
    <xf numFmtId="0" fontId="7" fillId="4" borderId="5" xfId="0" applyFont="1" applyFill="1" applyBorder="1" applyAlignment="1">
      <alignment horizontal="center" vertical="center"/>
    </xf>
    <xf numFmtId="0" fontId="7" fillId="5" borderId="0" xfId="0" applyFont="1" applyFill="1"/>
    <xf numFmtId="0" fontId="6" fillId="5" borderId="0" xfId="0" applyFont="1" applyFill="1"/>
    <xf numFmtId="0" fontId="7" fillId="8" borderId="14" xfId="0" applyFont="1" applyFill="1" applyBorder="1" applyAlignment="1">
      <alignment horizontal="center" vertical="center"/>
    </xf>
    <xf numFmtId="0" fontId="7" fillId="8" borderId="15" xfId="0" applyFont="1" applyFill="1" applyBorder="1" applyAlignment="1">
      <alignment horizontal="center" vertical="center"/>
    </xf>
    <xf numFmtId="0" fontId="7" fillId="8" borderId="16" xfId="0" applyFont="1" applyFill="1" applyBorder="1" applyAlignment="1">
      <alignment horizontal="center" vertical="center"/>
    </xf>
    <xf numFmtId="0" fontId="10" fillId="6" borderId="17" xfId="0" applyFont="1" applyFill="1" applyBorder="1" applyAlignment="1">
      <alignment horizontal="center" vertical="center" wrapText="1" readingOrder="1"/>
    </xf>
    <xf numFmtId="0" fontId="11" fillId="9" borderId="17" xfId="0" applyFont="1" applyFill="1" applyBorder="1" applyAlignment="1">
      <alignment horizontal="center" vertical="center" wrapText="1" readingOrder="1"/>
    </xf>
    <xf numFmtId="0" fontId="11" fillId="9" borderId="3" xfId="0" applyFont="1" applyFill="1" applyBorder="1" applyAlignment="1">
      <alignment horizontal="center" vertical="center" wrapText="1" readingOrder="1"/>
    </xf>
    <xf numFmtId="0" fontId="11" fillId="9" borderId="18" xfId="0" applyFont="1" applyFill="1" applyBorder="1" applyAlignment="1">
      <alignment horizontal="center" vertical="center" wrapText="1" readingOrder="1"/>
    </xf>
    <xf numFmtId="0" fontId="10" fillId="7" borderId="17" xfId="0" applyFont="1" applyFill="1" applyBorder="1" applyAlignment="1">
      <alignment horizontal="center" vertical="center" wrapText="1" readingOrder="1"/>
    </xf>
    <xf numFmtId="0" fontId="10" fillId="7" borderId="3" xfId="0" applyFont="1" applyFill="1" applyBorder="1" applyAlignment="1">
      <alignment horizontal="center" vertical="center" wrapText="1" readingOrder="1"/>
    </xf>
    <xf numFmtId="0" fontId="10" fillId="7" borderId="18" xfId="0" applyFont="1" applyFill="1" applyBorder="1" applyAlignment="1">
      <alignment horizontal="center" vertical="center" wrapText="1" readingOrder="1"/>
    </xf>
    <xf numFmtId="0" fontId="10" fillId="7" borderId="19" xfId="0" applyFont="1" applyFill="1" applyBorder="1" applyAlignment="1">
      <alignment horizontal="center" vertical="center" wrapText="1" readingOrder="1"/>
    </xf>
    <xf numFmtId="0" fontId="10" fillId="7" borderId="20" xfId="0" applyFont="1" applyFill="1" applyBorder="1" applyAlignment="1">
      <alignment horizontal="center" vertical="center" wrapText="1" readingOrder="1"/>
    </xf>
    <xf numFmtId="0" fontId="7" fillId="4" borderId="7" xfId="0" applyFont="1" applyFill="1" applyBorder="1" applyAlignment="1">
      <alignment horizontal="center" vertical="center" wrapText="1"/>
    </xf>
    <xf numFmtId="0" fontId="16" fillId="0" borderId="0" xfId="0" applyFont="1" applyFill="1" applyBorder="1" applyAlignment="1">
      <alignment vertical="center"/>
    </xf>
    <xf numFmtId="0" fontId="16" fillId="0" borderId="4" xfId="0" applyFont="1" applyFill="1" applyBorder="1" applyAlignment="1">
      <alignment horizontal="center" vertical="center"/>
    </xf>
    <xf numFmtId="0" fontId="16" fillId="0" borderId="8" xfId="0" applyFont="1" applyFill="1" applyBorder="1" applyAlignment="1">
      <alignment vertical="center" wrapText="1"/>
    </xf>
    <xf numFmtId="0" fontId="16" fillId="0" borderId="9" xfId="0" applyFont="1" applyFill="1" applyBorder="1" applyAlignment="1">
      <alignment vertical="center" wrapText="1"/>
    </xf>
    <xf numFmtId="0" fontId="10" fillId="6" borderId="23" xfId="0" applyFont="1" applyFill="1" applyBorder="1" applyAlignment="1">
      <alignment horizontal="center" vertical="center" wrapText="1" readingOrder="1"/>
    </xf>
    <xf numFmtId="0" fontId="10" fillId="6" borderId="24" xfId="0" applyFont="1" applyFill="1" applyBorder="1" applyAlignment="1">
      <alignment horizontal="center" vertical="center" wrapText="1" readingOrder="1"/>
    </xf>
    <xf numFmtId="0" fontId="8" fillId="3" borderId="1" xfId="1" applyFont="1" applyFill="1" applyBorder="1" applyAlignment="1" applyProtection="1">
      <alignment horizontal="left" vertical="center" wrapText="1"/>
      <protection locked="0"/>
    </xf>
    <xf numFmtId="0" fontId="17" fillId="11" borderId="8" xfId="0" applyFont="1" applyFill="1" applyBorder="1" applyAlignment="1">
      <alignment vertical="center" wrapText="1"/>
    </xf>
    <xf numFmtId="0" fontId="17" fillId="0" borderId="8" xfId="0" applyFont="1" applyFill="1" applyBorder="1" applyAlignment="1">
      <alignment vertical="center" wrapText="1"/>
    </xf>
    <xf numFmtId="0" fontId="16" fillId="0" borderId="0" xfId="0" applyFont="1" applyFill="1" applyBorder="1" applyAlignment="1">
      <alignment horizontal="justify" vertical="center" wrapText="1"/>
    </xf>
    <xf numFmtId="0" fontId="16" fillId="0" borderId="25" xfId="0" applyFont="1" applyFill="1" applyBorder="1" applyAlignment="1">
      <alignment vertical="center"/>
    </xf>
    <xf numFmtId="0" fontId="17" fillId="11" borderId="25" xfId="0" applyFont="1" applyFill="1" applyBorder="1" applyAlignment="1">
      <alignment vertical="center"/>
    </xf>
    <xf numFmtId="0" fontId="17" fillId="0" borderId="25" xfId="0" applyFont="1" applyFill="1" applyBorder="1" applyAlignment="1">
      <alignment vertical="center"/>
    </xf>
    <xf numFmtId="0" fontId="18" fillId="0" borderId="25" xfId="0" applyFont="1" applyFill="1" applyBorder="1" applyAlignment="1">
      <alignment vertical="center"/>
    </xf>
    <xf numFmtId="0" fontId="17" fillId="0" borderId="25" xfId="0" applyFont="1" applyFill="1" applyBorder="1" applyAlignment="1">
      <alignment vertical="center" wrapText="1"/>
    </xf>
    <xf numFmtId="0" fontId="19" fillId="0" borderId="26" xfId="0" applyFont="1" applyFill="1" applyBorder="1" applyAlignment="1">
      <alignment vertical="center"/>
    </xf>
    <xf numFmtId="0" fontId="19" fillId="0" borderId="26" xfId="0" applyFont="1" applyFill="1" applyBorder="1" applyAlignment="1">
      <alignment vertical="center" wrapText="1"/>
    </xf>
    <xf numFmtId="0" fontId="17" fillId="0" borderId="26" xfId="0" applyFont="1" applyFill="1" applyBorder="1" applyAlignment="1">
      <alignment vertical="center" wrapText="1"/>
    </xf>
    <xf numFmtId="0" fontId="17" fillId="0" borderId="26" xfId="0" applyFont="1" applyFill="1" applyBorder="1" applyAlignment="1">
      <alignment vertical="center"/>
    </xf>
    <xf numFmtId="0" fontId="20" fillId="0" borderId="26" xfId="1" applyFont="1" applyFill="1" applyBorder="1" applyAlignment="1" applyProtection="1">
      <alignment vertical="center"/>
      <protection locked="0"/>
    </xf>
    <xf numFmtId="0" fontId="21" fillId="0" borderId="26" xfId="0" applyFont="1" applyFill="1" applyBorder="1" applyAlignment="1">
      <alignment vertical="center"/>
    </xf>
    <xf numFmtId="0" fontId="22" fillId="0" borderId="9" xfId="0" applyFont="1" applyFill="1" applyBorder="1" applyAlignment="1">
      <alignment vertical="center" wrapText="1"/>
    </xf>
    <xf numFmtId="0" fontId="22" fillId="0" borderId="25" xfId="0" applyFont="1" applyFill="1" applyBorder="1" applyAlignment="1">
      <alignment vertical="center" wrapText="1"/>
    </xf>
    <xf numFmtId="0" fontId="21" fillId="0" borderId="25" xfId="2" applyFont="1" applyFill="1" applyBorder="1" applyAlignment="1">
      <alignment vertical="center" wrapText="1"/>
    </xf>
    <xf numFmtId="0" fontId="22" fillId="0" borderId="26" xfId="0" applyFont="1" applyFill="1" applyBorder="1" applyAlignment="1">
      <alignment vertical="center" wrapText="1"/>
    </xf>
    <xf numFmtId="0" fontId="23" fillId="0" borderId="0" xfId="0" applyFont="1" applyFill="1" applyBorder="1" applyAlignment="1">
      <alignment vertical="center"/>
    </xf>
    <xf numFmtId="0" fontId="23" fillId="0" borderId="9" xfId="0" applyFont="1" applyFill="1" applyBorder="1" applyAlignment="1">
      <alignment vertical="center" wrapText="1"/>
    </xf>
    <xf numFmtId="0" fontId="24" fillId="0" borderId="2" xfId="1" applyFont="1" applyFill="1" applyBorder="1" applyAlignment="1" applyProtection="1">
      <alignment vertical="center"/>
      <protection locked="0"/>
    </xf>
    <xf numFmtId="0" fontId="16" fillId="0" borderId="4" xfId="0" applyFont="1" applyFill="1" applyBorder="1" applyAlignment="1">
      <alignment horizontal="justify" vertical="center"/>
    </xf>
    <xf numFmtId="14" fontId="8" fillId="3" borderId="1" xfId="1" applyNumberFormat="1" applyFont="1" applyFill="1" applyBorder="1" applyAlignment="1" applyProtection="1">
      <alignment horizontal="center" vertical="center" wrapText="1"/>
      <protection locked="0"/>
    </xf>
    <xf numFmtId="0" fontId="26" fillId="3" borderId="1" xfId="1" applyFont="1" applyFill="1" applyBorder="1" applyAlignment="1" applyProtection="1">
      <alignment horizontal="justify" vertical="center" wrapText="1"/>
      <protection locked="0"/>
    </xf>
    <xf numFmtId="0" fontId="16" fillId="0" borderId="27" xfId="0" applyFont="1" applyFill="1" applyBorder="1" applyAlignment="1">
      <alignment horizontal="justify" vertical="center"/>
    </xf>
    <xf numFmtId="0" fontId="8" fillId="3" borderId="1" xfId="1" applyFont="1" applyFill="1" applyBorder="1" applyAlignment="1" applyProtection="1">
      <alignment horizontal="justify" vertical="center"/>
      <protection locked="0"/>
    </xf>
    <xf numFmtId="0" fontId="9" fillId="2" borderId="1" xfId="2" applyNumberFormat="1" applyFont="1" applyFill="1" applyBorder="1" applyAlignment="1" applyProtection="1">
      <alignment horizontal="center" vertical="center" wrapText="1"/>
      <protection locked="0"/>
    </xf>
    <xf numFmtId="0" fontId="27" fillId="3" borderId="1" xfId="1" applyFont="1" applyFill="1" applyBorder="1" applyAlignment="1" applyProtection="1">
      <alignment horizontal="center" vertical="center" wrapText="1"/>
      <protection locked="0"/>
    </xf>
    <xf numFmtId="0" fontId="27" fillId="3" borderId="1" xfId="1" applyFont="1" applyFill="1" applyBorder="1" applyAlignment="1" applyProtection="1">
      <alignment horizontal="justify" vertical="center" wrapText="1"/>
      <protection locked="0"/>
    </xf>
    <xf numFmtId="0" fontId="27" fillId="3" borderId="1" xfId="1" applyFont="1" applyFill="1" applyBorder="1" applyAlignment="1" applyProtection="1">
      <alignment horizontal="left" vertical="center" wrapText="1"/>
      <protection locked="0"/>
    </xf>
    <xf numFmtId="0" fontId="27" fillId="12" borderId="1" xfId="1" applyFont="1" applyFill="1" applyBorder="1" applyAlignment="1" applyProtection="1">
      <alignment horizontal="center" vertical="center" wrapText="1"/>
      <protection locked="0"/>
    </xf>
    <xf numFmtId="0" fontId="27" fillId="12" borderId="1" xfId="1" applyFont="1" applyFill="1" applyBorder="1" applyAlignment="1" applyProtection="1">
      <alignment horizontal="justify" vertical="center" wrapText="1"/>
      <protection locked="0"/>
    </xf>
    <xf numFmtId="0" fontId="28" fillId="0" borderId="0" xfId="0" applyFont="1" applyAlignment="1">
      <alignment horizontal="center" vertical="center" wrapText="1"/>
    </xf>
    <xf numFmtId="0" fontId="28" fillId="0" borderId="0" xfId="0" applyFont="1" applyAlignment="1">
      <alignment horizontal="justify" vertical="center"/>
    </xf>
    <xf numFmtId="0" fontId="28" fillId="0" borderId="0" xfId="0" applyFont="1" applyAlignment="1">
      <alignment horizontal="center" vertical="center"/>
    </xf>
    <xf numFmtId="0" fontId="27" fillId="3" borderId="1" xfId="1" applyFont="1" applyFill="1" applyBorder="1" applyAlignment="1" applyProtection="1">
      <alignment vertical="center" wrapText="1"/>
      <protection locked="0"/>
    </xf>
    <xf numFmtId="0" fontId="27" fillId="12" borderId="1" xfId="1" applyFont="1" applyFill="1" applyBorder="1" applyAlignment="1" applyProtection="1">
      <alignment vertical="center" wrapText="1"/>
      <protection locked="0"/>
    </xf>
    <xf numFmtId="0" fontId="28" fillId="0" borderId="0" xfId="0" applyFont="1" applyAlignment="1">
      <alignment vertical="center"/>
    </xf>
    <xf numFmtId="0" fontId="27" fillId="12" borderId="31" xfId="1" applyFont="1" applyFill="1" applyBorder="1" applyAlignment="1" applyProtection="1">
      <alignment vertical="center" wrapText="1"/>
      <protection locked="0"/>
    </xf>
    <xf numFmtId="0" fontId="27" fillId="12" borderId="32" xfId="1" applyFont="1" applyFill="1" applyBorder="1" applyAlignment="1" applyProtection="1">
      <alignment vertical="center" wrapText="1"/>
      <protection locked="0"/>
    </xf>
    <xf numFmtId="0" fontId="27" fillId="12" borderId="33" xfId="1" applyFont="1" applyFill="1" applyBorder="1" applyAlignment="1" applyProtection="1">
      <alignment vertical="center" wrapText="1"/>
      <protection locked="0"/>
    </xf>
    <xf numFmtId="0" fontId="27" fillId="0" borderId="0" xfId="0" applyFont="1" applyAlignment="1">
      <alignment horizontal="justify" vertical="center" wrapText="1"/>
    </xf>
    <xf numFmtId="0" fontId="27" fillId="0" borderId="0" xfId="0" applyFont="1" applyAlignment="1">
      <alignment horizontal="center" vertical="center"/>
    </xf>
    <xf numFmtId="0" fontId="27" fillId="0" borderId="0" xfId="0" applyFont="1" applyAlignment="1">
      <alignment horizontal="center" vertical="center" wrapText="1"/>
    </xf>
    <xf numFmtId="0" fontId="29" fillId="2" borderId="1" xfId="0" applyFont="1" applyFill="1" applyBorder="1" applyAlignment="1">
      <alignment horizontal="center" vertical="center"/>
    </xf>
    <xf numFmtId="0" fontId="27" fillId="0" borderId="1" xfId="0" applyFont="1" applyBorder="1" applyAlignment="1">
      <alignment horizontal="center" vertical="center"/>
    </xf>
    <xf numFmtId="0" fontId="27" fillId="0" borderId="0" xfId="0" applyFont="1" applyFill="1" applyBorder="1" applyAlignment="1">
      <alignment vertical="center"/>
    </xf>
    <xf numFmtId="0" fontId="27" fillId="0" borderId="1" xfId="0" applyFont="1" applyBorder="1" applyAlignment="1">
      <alignment horizontal="center" vertical="center" wrapText="1"/>
    </xf>
    <xf numFmtId="0" fontId="30" fillId="0" borderId="0" xfId="0" applyFont="1"/>
    <xf numFmtId="0" fontId="27" fillId="3" borderId="2" xfId="1" applyFont="1" applyFill="1" applyBorder="1" applyAlignment="1" applyProtection="1">
      <alignment horizontal="center" vertical="center" wrapText="1"/>
      <protection locked="0"/>
    </xf>
    <xf numFmtId="0" fontId="27" fillId="3" borderId="1" xfId="0" applyFont="1" applyFill="1" applyBorder="1" applyAlignment="1">
      <alignment vertical="center"/>
    </xf>
    <xf numFmtId="0" fontId="27" fillId="0" borderId="0" xfId="0" applyFont="1" applyAlignment="1">
      <alignment vertical="center"/>
    </xf>
    <xf numFmtId="0" fontId="27" fillId="3" borderId="2" xfId="1" applyFont="1" applyFill="1" applyBorder="1" applyAlignment="1" applyProtection="1">
      <alignment horizontal="justify" vertical="center" wrapText="1"/>
      <protection locked="0"/>
    </xf>
    <xf numFmtId="0" fontId="30" fillId="0" borderId="0" xfId="0" applyFont="1" applyFill="1" applyBorder="1"/>
    <xf numFmtId="0" fontId="27" fillId="12" borderId="1" xfId="1" applyFont="1" applyFill="1" applyBorder="1" applyAlignment="1" applyProtection="1">
      <alignment horizontal="left" vertical="center" wrapText="1"/>
      <protection locked="0"/>
    </xf>
    <xf numFmtId="0" fontId="27" fillId="12" borderId="1" xfId="0" applyFont="1" applyFill="1" applyBorder="1" applyAlignment="1">
      <alignment vertical="center"/>
    </xf>
    <xf numFmtId="0" fontId="27" fillId="12" borderId="1" xfId="0" applyFont="1" applyFill="1" applyBorder="1" applyAlignment="1">
      <alignment horizontal="center" vertical="center"/>
    </xf>
    <xf numFmtId="0" fontId="27" fillId="12" borderId="1" xfId="0" applyFont="1" applyFill="1" applyBorder="1" applyAlignment="1">
      <alignment horizontal="center" vertical="center" wrapText="1"/>
    </xf>
    <xf numFmtId="0" fontId="27" fillId="3" borderId="1" xfId="0" applyFont="1" applyFill="1" applyBorder="1" applyAlignment="1">
      <alignment horizontal="center" vertical="center"/>
    </xf>
    <xf numFmtId="0" fontId="27" fillId="0" borderId="1" xfId="0" applyFont="1" applyFill="1" applyBorder="1" applyAlignment="1">
      <alignment vertical="center"/>
    </xf>
    <xf numFmtId="0" fontId="27" fillId="10" borderId="1" xfId="1" applyFont="1" applyFill="1" applyBorder="1" applyAlignment="1" applyProtection="1">
      <alignment horizontal="center" vertical="center" wrapText="1"/>
      <protection locked="0"/>
    </xf>
    <xf numFmtId="0" fontId="27" fillId="10" borderId="1" xfId="1" applyFont="1" applyFill="1" applyBorder="1" applyAlignment="1" applyProtection="1">
      <alignment horizontal="justify" vertical="center" wrapText="1"/>
      <protection locked="0"/>
    </xf>
    <xf numFmtId="0" fontId="27" fillId="0" borderId="0" xfId="0" applyFont="1" applyBorder="1" applyAlignment="1">
      <alignment vertical="center"/>
    </xf>
    <xf numFmtId="0" fontId="28" fillId="3" borderId="1" xfId="1" applyFont="1" applyFill="1" applyBorder="1" applyAlignment="1" applyProtection="1">
      <alignment horizontal="justify" vertical="center" wrapText="1"/>
      <protection locked="0"/>
    </xf>
    <xf numFmtId="0" fontId="27" fillId="0" borderId="0" xfId="0" applyFont="1" applyBorder="1" applyAlignment="1">
      <alignment horizontal="center"/>
    </xf>
    <xf numFmtId="0" fontId="27" fillId="0" borderId="0" xfId="0" applyFont="1" applyFill="1" applyBorder="1"/>
    <xf numFmtId="0" fontId="31" fillId="3" borderId="1" xfId="1" applyFont="1" applyFill="1" applyBorder="1" applyAlignment="1" applyProtection="1">
      <alignment horizontal="justify" vertical="center" wrapText="1"/>
      <protection locked="0"/>
    </xf>
    <xf numFmtId="0" fontId="27" fillId="0" borderId="0" xfId="0" applyFont="1" applyBorder="1"/>
    <xf numFmtId="0" fontId="32" fillId="3" borderId="1" xfId="13" applyFont="1" applyFill="1" applyBorder="1" applyAlignment="1" applyProtection="1">
      <alignment horizontal="center" vertical="center" wrapText="1"/>
      <protection locked="0"/>
    </xf>
    <xf numFmtId="49" fontId="27" fillId="3" borderId="1" xfId="1" applyNumberFormat="1" applyFont="1" applyFill="1" applyBorder="1" applyAlignment="1" applyProtection="1">
      <alignment horizontal="justify" vertical="center" wrapText="1"/>
      <protection locked="0"/>
    </xf>
    <xf numFmtId="0" fontId="27" fillId="0" borderId="0" xfId="0" applyFont="1"/>
    <xf numFmtId="0" fontId="34" fillId="0" borderId="0" xfId="0" applyFont="1" applyBorder="1" applyAlignment="1">
      <alignment horizontal="center" vertical="center"/>
    </xf>
    <xf numFmtId="0" fontId="34" fillId="0" borderId="0" xfId="0" applyFont="1" applyFill="1" applyBorder="1" applyAlignment="1">
      <alignment horizontal="center" vertical="center"/>
    </xf>
    <xf numFmtId="0" fontId="34" fillId="0" borderId="0" xfId="0" applyFont="1" applyAlignment="1">
      <alignment horizontal="center" vertical="center"/>
    </xf>
    <xf numFmtId="0" fontId="29" fillId="2" borderId="1" xfId="2" applyNumberFormat="1" applyFont="1" applyFill="1" applyBorder="1" applyAlignment="1" applyProtection="1">
      <alignment horizontal="center" vertical="center" wrapText="1"/>
      <protection locked="0"/>
    </xf>
    <xf numFmtId="0" fontId="29" fillId="2" borderId="32" xfId="0" applyFont="1" applyFill="1" applyBorder="1" applyAlignment="1">
      <alignment horizontal="center" vertical="center"/>
    </xf>
    <xf numFmtId="0" fontId="29" fillId="2" borderId="22" xfId="0" applyFont="1" applyFill="1" applyBorder="1" applyAlignment="1">
      <alignment horizontal="center" vertical="center"/>
    </xf>
    <xf numFmtId="0" fontId="29" fillId="2" borderId="21" xfId="0" applyFont="1" applyFill="1" applyBorder="1" applyAlignment="1">
      <alignment horizontal="center" vertical="center"/>
    </xf>
    <xf numFmtId="0" fontId="9" fillId="2" borderId="21" xfId="2" applyNumberFormat="1" applyFont="1" applyFill="1" applyBorder="1" applyAlignment="1" applyProtection="1">
      <alignment horizontal="center" vertical="center" wrapText="1"/>
      <protection locked="0"/>
    </xf>
    <xf numFmtId="0" fontId="9" fillId="2" borderId="22" xfId="2" applyNumberFormat="1" applyFont="1" applyFill="1" applyBorder="1" applyAlignment="1" applyProtection="1">
      <alignment horizontal="center" vertical="center" wrapText="1"/>
      <protection locked="0"/>
    </xf>
    <xf numFmtId="0" fontId="29" fillId="2" borderId="31" xfId="0" applyFont="1" applyFill="1" applyBorder="1" applyAlignment="1">
      <alignment horizontal="center" vertical="center"/>
    </xf>
    <xf numFmtId="0" fontId="29" fillId="2" borderId="33" xfId="0" applyFont="1" applyFill="1" applyBorder="1" applyAlignment="1">
      <alignment horizontal="center" vertical="center"/>
    </xf>
    <xf numFmtId="0" fontId="29" fillId="2" borderId="2" xfId="1" applyNumberFormat="1" applyFont="1" applyFill="1" applyBorder="1" applyAlignment="1" applyProtection="1">
      <alignment horizontal="center" vertical="center" wrapText="1"/>
      <protection locked="0"/>
    </xf>
    <xf numFmtId="0" fontId="29" fillId="2" borderId="10" xfId="1" applyNumberFormat="1" applyFont="1" applyFill="1" applyBorder="1" applyAlignment="1" applyProtection="1">
      <alignment horizontal="center" vertical="center" wrapText="1"/>
      <protection locked="0"/>
    </xf>
    <xf numFmtId="0" fontId="29" fillId="2" borderId="28" xfId="2" applyNumberFormat="1" applyFont="1" applyFill="1" applyBorder="1" applyAlignment="1" applyProtection="1">
      <alignment horizontal="center" vertical="center" wrapText="1"/>
      <protection locked="0"/>
    </xf>
    <xf numFmtId="0" fontId="29" fillId="2" borderId="29" xfId="2" applyNumberFormat="1" applyFont="1" applyFill="1" applyBorder="1" applyAlignment="1" applyProtection="1">
      <alignment horizontal="center" vertical="center" wrapText="1"/>
      <protection locked="0"/>
    </xf>
    <xf numFmtId="0" fontId="29" fillId="2" borderId="21" xfId="2" applyNumberFormat="1" applyFont="1" applyFill="1" applyBorder="1" applyAlignment="1" applyProtection="1">
      <alignment horizontal="center" vertical="center" wrapText="1"/>
      <protection locked="0"/>
    </xf>
    <xf numFmtId="0" fontId="29" fillId="2" borderId="30" xfId="2" applyNumberFormat="1" applyFont="1" applyFill="1" applyBorder="1" applyAlignment="1" applyProtection="1">
      <alignment horizontal="center" vertical="center" wrapText="1"/>
      <protection locked="0"/>
    </xf>
    <xf numFmtId="0" fontId="29" fillId="2" borderId="2" xfId="2" applyNumberFormat="1" applyFont="1" applyFill="1" applyBorder="1" applyAlignment="1" applyProtection="1">
      <alignment horizontal="center" vertical="center" wrapText="1"/>
      <protection locked="0"/>
    </xf>
    <xf numFmtId="0" fontId="29" fillId="2" borderId="10" xfId="2" applyNumberFormat="1" applyFont="1" applyFill="1" applyBorder="1" applyAlignment="1" applyProtection="1">
      <alignment horizontal="center" vertical="center" wrapText="1"/>
      <protection locked="0"/>
    </xf>
    <xf numFmtId="0" fontId="29" fillId="2" borderId="2" xfId="0" applyFont="1" applyFill="1" applyBorder="1" applyAlignment="1">
      <alignment horizontal="center" vertical="center"/>
    </xf>
    <xf numFmtId="0" fontId="29" fillId="2" borderId="10" xfId="0" applyFont="1" applyFill="1" applyBorder="1" applyAlignment="1">
      <alignment horizontal="center" vertical="center"/>
    </xf>
    <xf numFmtId="0" fontId="27" fillId="12" borderId="31" xfId="1" applyFont="1" applyFill="1" applyBorder="1" applyAlignment="1" applyProtection="1">
      <alignment horizontal="center" vertical="center" wrapText="1"/>
      <protection locked="0"/>
    </xf>
    <xf numFmtId="0" fontId="27" fillId="12" borderId="32" xfId="1" applyFont="1" applyFill="1" applyBorder="1" applyAlignment="1" applyProtection="1">
      <alignment horizontal="center" vertical="center" wrapText="1"/>
      <protection locked="0"/>
    </xf>
    <xf numFmtId="0" fontId="27" fillId="12" borderId="33" xfId="1" applyFont="1" applyFill="1" applyBorder="1" applyAlignment="1" applyProtection="1">
      <alignment horizontal="center" vertical="center" wrapText="1"/>
      <protection locked="0"/>
    </xf>
    <xf numFmtId="0" fontId="10" fillId="6" borderId="18" xfId="0" applyFont="1" applyFill="1" applyBorder="1" applyAlignment="1">
      <alignment horizontal="center" vertical="center" wrapText="1" readingOrder="1"/>
    </xf>
    <xf numFmtId="0" fontId="10" fillId="6" borderId="3" xfId="0" applyFont="1" applyFill="1" applyBorder="1" applyAlignment="1">
      <alignment horizontal="center" vertical="center" wrapText="1" readingOrder="1"/>
    </xf>
    <xf numFmtId="0" fontId="6" fillId="0" borderId="0" xfId="0" applyFont="1" applyAlignment="1">
      <alignment horizontal="center"/>
    </xf>
    <xf numFmtId="0" fontId="7" fillId="5" borderId="11" xfId="0" applyFont="1" applyFill="1" applyBorder="1" applyAlignment="1">
      <alignment horizontal="center"/>
    </xf>
    <xf numFmtId="0" fontId="7" fillId="5" borderId="12" xfId="0" applyFont="1" applyFill="1" applyBorder="1" applyAlignment="1">
      <alignment horizontal="center"/>
    </xf>
    <xf numFmtId="0" fontId="7" fillId="5" borderId="13" xfId="0" applyFont="1" applyFill="1" applyBorder="1" applyAlignment="1">
      <alignment horizontal="center"/>
    </xf>
  </cellXfs>
  <cellStyles count="14">
    <cellStyle name="Euro" xfId="4"/>
    <cellStyle name="Hipervínculo" xfId="13" builtinId="8"/>
    <cellStyle name="Hyperlink_CAS_Data Privacy Toolkit_No attachments Version" xfId="5"/>
    <cellStyle name="Nor}al" xfId="6"/>
    <cellStyle name="Nor}al 2" xfId="7"/>
    <cellStyle name="Nor}al 3" xfId="8"/>
    <cellStyle name="Nor}al_02.20.09 Matriz SARLAFT" xfId="9"/>
    <cellStyle name="Normal" xfId="0" builtinId="0"/>
    <cellStyle name="Normal 2" xfId="3"/>
    <cellStyle name="Normal 2 2" xfId="10"/>
    <cellStyle name="Normal 2 2 2" xfId="12"/>
    <cellStyle name="Normal 3" xfId="1"/>
    <cellStyle name="Normal 4" xfId="2"/>
    <cellStyle name="Normal 5" xfId="11"/>
  </cellStyles>
  <dxfs count="134">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ill>
        <patternFill>
          <bgColor rgb="FF00B050"/>
        </patternFill>
      </fill>
    </dxf>
    <dxf>
      <font>
        <color theme="0"/>
      </font>
      <fill>
        <patternFill>
          <bgColor rgb="FFFF0000"/>
        </patternFill>
      </fill>
    </dxf>
    <dxf>
      <fill>
        <patternFill>
          <bgColor rgb="FFFFC000"/>
        </patternFill>
      </fill>
    </dxf>
    <dxf>
      <fill>
        <patternFill>
          <bgColor rgb="FF00B050"/>
        </patternFill>
      </fill>
    </dxf>
    <dxf>
      <font>
        <color theme="0"/>
      </font>
      <fill>
        <patternFill>
          <bgColor rgb="FFFF0000"/>
        </patternFill>
      </fill>
    </dxf>
    <dxf>
      <fill>
        <patternFill>
          <bgColor rgb="FFFFC000"/>
        </patternFill>
      </fill>
    </dxf>
    <dxf>
      <fill>
        <patternFill>
          <bgColor rgb="FF00B050"/>
        </patternFill>
      </fill>
    </dxf>
    <dxf>
      <font>
        <color theme="0"/>
      </font>
      <fill>
        <patternFill>
          <bgColor rgb="FFFF0000"/>
        </patternFill>
      </fill>
    </dxf>
    <dxf>
      <fill>
        <patternFill>
          <bgColor rgb="FFFFC000"/>
        </patternFill>
      </fill>
    </dxf>
    <dxf>
      <fill>
        <patternFill>
          <bgColor rgb="FF00B050"/>
        </patternFill>
      </fill>
    </dxf>
    <dxf>
      <font>
        <color theme="0"/>
      </font>
      <fill>
        <patternFill>
          <bgColor rgb="FFFF0000"/>
        </patternFill>
      </fill>
    </dxf>
    <dxf>
      <fill>
        <patternFill>
          <bgColor rgb="FFFFC000"/>
        </patternFill>
      </fill>
    </dxf>
    <dxf>
      <fill>
        <patternFill>
          <bgColor rgb="FF00B050"/>
        </patternFill>
      </fill>
    </dxf>
    <dxf>
      <font>
        <color theme="0"/>
      </font>
      <fill>
        <patternFill>
          <bgColor rgb="FFFF0000"/>
        </patternFill>
      </fill>
    </dxf>
    <dxf>
      <fill>
        <patternFill>
          <bgColor rgb="FFFFC000"/>
        </patternFill>
      </fill>
    </dxf>
    <dxf>
      <fill>
        <patternFill>
          <bgColor rgb="FF00B050"/>
        </patternFill>
      </fill>
    </dxf>
    <dxf>
      <font>
        <color theme="0"/>
      </font>
      <fill>
        <patternFill>
          <bgColor rgb="FFFF0000"/>
        </patternFill>
      </fill>
    </dxf>
    <dxf>
      <fill>
        <patternFill>
          <bgColor rgb="FFFFC000"/>
        </patternFill>
      </fill>
    </dxf>
    <dxf>
      <fill>
        <patternFill>
          <bgColor rgb="FF00B050"/>
        </patternFill>
      </fill>
    </dxf>
    <dxf>
      <font>
        <color theme="0"/>
      </font>
      <fill>
        <patternFill>
          <bgColor rgb="FFFF0000"/>
        </patternFill>
      </fill>
    </dxf>
    <dxf>
      <fill>
        <patternFill>
          <bgColor rgb="FFFFC000"/>
        </patternFill>
      </fill>
    </dxf>
    <dxf>
      <fill>
        <patternFill>
          <bgColor rgb="FF00B050"/>
        </patternFill>
      </fill>
    </dxf>
    <dxf>
      <font>
        <color theme="0"/>
      </font>
      <fill>
        <patternFill>
          <bgColor rgb="FFFF0000"/>
        </patternFill>
      </fill>
    </dxf>
    <dxf>
      <fill>
        <patternFill>
          <bgColor rgb="FFFFC000"/>
        </patternFill>
      </fill>
    </dxf>
    <dxf>
      <fill>
        <patternFill>
          <bgColor rgb="FF00B050"/>
        </patternFill>
      </fill>
    </dxf>
    <dxf>
      <font>
        <color theme="0"/>
      </font>
      <fill>
        <patternFill>
          <bgColor rgb="FFFF0000"/>
        </patternFill>
      </fill>
    </dxf>
    <dxf>
      <fill>
        <patternFill>
          <bgColor rgb="FFFFC000"/>
        </patternFill>
      </fill>
    </dxf>
    <dxf>
      <fill>
        <patternFill>
          <bgColor rgb="FF00B050"/>
        </patternFill>
      </fill>
    </dxf>
    <dxf>
      <font>
        <color theme="0"/>
      </font>
      <fill>
        <patternFill>
          <bgColor rgb="FFFF0000"/>
        </patternFill>
      </fill>
    </dxf>
    <dxf>
      <fill>
        <patternFill>
          <bgColor rgb="FFFFC000"/>
        </patternFill>
      </fill>
    </dxf>
    <dxf>
      <fill>
        <patternFill>
          <bgColor rgb="FF00B050"/>
        </patternFill>
      </fill>
    </dxf>
    <dxf>
      <font>
        <color theme="0"/>
      </font>
      <fill>
        <patternFill>
          <bgColor rgb="FFFF0000"/>
        </patternFill>
      </fill>
    </dxf>
    <dxf>
      <fill>
        <patternFill>
          <bgColor rgb="FFFFC000"/>
        </patternFill>
      </fill>
    </dxf>
    <dxf>
      <fill>
        <patternFill>
          <bgColor rgb="FF00B050"/>
        </patternFill>
      </fill>
    </dxf>
    <dxf>
      <font>
        <color theme="0"/>
      </font>
      <fill>
        <patternFill>
          <bgColor rgb="FFFF0000"/>
        </patternFill>
      </fill>
    </dxf>
    <dxf>
      <fill>
        <patternFill>
          <bgColor rgb="FFFFC000"/>
        </patternFill>
      </fill>
    </dxf>
    <dxf>
      <fill>
        <patternFill>
          <bgColor rgb="FF00B050"/>
        </patternFill>
      </fill>
    </dxf>
    <dxf>
      <font>
        <color theme="0"/>
      </font>
      <fill>
        <patternFill>
          <bgColor rgb="FFFF0000"/>
        </patternFill>
      </fill>
    </dxf>
    <dxf>
      <fill>
        <patternFill>
          <bgColor rgb="FFFFC000"/>
        </patternFill>
      </fill>
    </dxf>
    <dxf>
      <fill>
        <patternFill>
          <bgColor rgb="FF00B050"/>
        </patternFill>
      </fill>
    </dxf>
    <dxf>
      <font>
        <color theme="0"/>
      </font>
      <fill>
        <patternFill>
          <bgColor rgb="FFFF0000"/>
        </patternFill>
      </fill>
    </dxf>
    <dxf>
      <fill>
        <patternFill>
          <bgColor rgb="FFFFC000"/>
        </patternFill>
      </fill>
    </dxf>
    <dxf>
      <fill>
        <patternFill>
          <bgColor rgb="FF00B050"/>
        </patternFill>
      </fill>
    </dxf>
    <dxf>
      <font>
        <color theme="0"/>
      </font>
      <fill>
        <patternFill>
          <bgColor rgb="FFFF0000"/>
        </patternFill>
      </fill>
    </dxf>
    <dxf>
      <fill>
        <patternFill>
          <bgColor rgb="FFFFC000"/>
        </patternFill>
      </fill>
    </dxf>
    <dxf>
      <fill>
        <patternFill>
          <bgColor rgb="FF00B050"/>
        </patternFill>
      </fill>
    </dxf>
    <dxf>
      <font>
        <color theme="0"/>
      </font>
      <fill>
        <patternFill>
          <bgColor rgb="FFFF0000"/>
        </patternFill>
      </fill>
    </dxf>
    <dxf>
      <fill>
        <patternFill>
          <bgColor rgb="FFFFC000"/>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justify"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name val="Calibri"/>
        <scheme val="minor"/>
      </font>
      <fill>
        <patternFill patternType="none">
          <fgColor indexed="64"/>
          <bgColor indexed="65"/>
        </patternFill>
      </fill>
      <alignment horizontal="general" vertical="center" textRotation="0" wrapText="0" indent="0" justifyLastLine="0" shrinkToFit="0" readingOrder="0"/>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name val="Calibri"/>
        <scheme val="minor"/>
      </font>
    </dxf>
    <dxf>
      <border>
        <bottom style="thin">
          <color theme="0" tint="-0.24994659260841701"/>
        </bottom>
      </border>
    </dxf>
    <dxf>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s>
  <tableStyles count="0" defaultTableStyle="TableStyleMedium2"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Worksheet%20in%20NSI_AuditPlan_v4.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are\Documents%20and%20Settings\lbernal\Mis%20documentos\2009\RO\Matriz%20de%20Riesg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hare\Documents%20and%20Settings\morenoal\Escritorio\Perfil%20del%20Banco\DOUMEN~1\PR1979~1\FORMAT~1\Mapa%20Riesgo%2010%20-%20Vac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System Access"/>
      <sheetName val="Data Entry"/>
      <sheetName val="Data Processing"/>
      <sheetName val="Interfaces"/>
      <sheetName val="Data Reporting"/>
      <sheetName val="Defs"/>
    </sheetNames>
    <sheetDataSet>
      <sheetData sheetId="0"/>
      <sheetData sheetId="1" refreshError="1"/>
      <sheetData sheetId="2"/>
      <sheetData sheetId="3" refreshError="1"/>
      <sheetData sheetId="4" refreshError="1"/>
      <sheetData sheetId="5" refreshError="1"/>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Riesgos"/>
      <sheetName val="Análisis de riesgo"/>
      <sheetName val="Clasificación Riesgos - Imp"/>
      <sheetName val="Estadisticas"/>
      <sheetName val="Informe de Riesgos"/>
      <sheetName val="Graficas"/>
      <sheetName val="Consulta Riesgos"/>
      <sheetName val="Severidad - Consecuencia"/>
      <sheetName val="Probabilidad-Frecuencia"/>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Registro Riesgos"/>
      <sheetName val="Severidad - Consecuencia"/>
      <sheetName val="Probabilidad-Frecuencia"/>
      <sheetName val="Analisis de riesgo"/>
      <sheetName val="Clasificación Riesgos - Imp"/>
      <sheetName val="Consulta Riesgos"/>
      <sheetName val="Estadisticas"/>
      <sheetName val="Graficas Tipo Riesgo"/>
      <sheetName val="Graficas Evento Riesgo"/>
      <sheetName val="Tablas"/>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Set>
  </externalBook>
</externalLink>
</file>

<file path=xl/tables/table1.xml><?xml version="1.0" encoding="utf-8"?>
<table xmlns="http://schemas.openxmlformats.org/spreadsheetml/2006/main" id="2" name="Tabla13223" displayName="Tabla13223" ref="A3:D696" totalsRowShown="0" headerRowDxfId="133" dataDxfId="131" headerRowBorderDxfId="132" tableBorderDxfId="130" totalsRowBorderDxfId="129">
  <sortState ref="A4:D618">
    <sortCondition ref="D8:D622"/>
  </sortState>
  <tableColumns count="4">
    <tableColumn id="1" name="Nombre del Activo" dataDxfId="128"/>
    <tableColumn id="2" name="Código" dataDxfId="127"/>
    <tableColumn id="3" name="Descripción " dataDxfId="126"/>
    <tableColumn id="4" name="Tipo" dataDxfId="125"/>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file:///\\shd.gov.co\fs\Efiscales\ANALISIS%20SECTORIAL\Bck_Proc80" TargetMode="External"/><Relationship Id="rId13" Type="http://schemas.openxmlformats.org/officeDocument/2006/relationships/hyperlink" Target="file:///\\shd.gov.co\fs\Contabilidad\102000-SUB_CONSOLIDACION_GESTION_E_INV\119_00-PQRS" TargetMode="External"/><Relationship Id="rId18" Type="http://schemas.openxmlformats.org/officeDocument/2006/relationships/hyperlink" Target="file:///\\shd.gov.co\fs\Contabilidad\100000-DESPACHO_DIRECCION_CONTABILIDAD\017_00-CERTIFICADOS\017.06_CERTIFICADOS_CONTABLES" TargetMode="External"/><Relationship Id="rId26" Type="http://schemas.openxmlformats.org/officeDocument/2006/relationships/hyperlink" Target="http://intranetapp.shd.gov.co/calidad/archivos_adjuntos/CPR-65_6_20140819_155726.pdf" TargetMode="External"/><Relationship Id="rId3" Type="http://schemas.openxmlformats.org/officeDocument/2006/relationships/hyperlink" Target="file:///\\shd.gov.co\fs\Contabilidad\101000-SUB_GESTION_CONTABLE_HDA%20%0a%0aAplicativo%20LIMAY" TargetMode="External"/><Relationship Id="rId21" Type="http://schemas.openxmlformats.org/officeDocument/2006/relationships/hyperlink" Target="file:///\\shd.gov.co\fs\Contabilidad\100000-DESPACHO_DIRECCION_CONTABILIDAD\060_00-INFORMES\060.03_00-INFORMES_DE_GESTION" TargetMode="External"/><Relationship Id="rId7" Type="http://schemas.openxmlformats.org/officeDocument/2006/relationships/hyperlink" Target="file:///\\shd.gov.co\fs\Efiscales\ANALISIS%20SECTORIAL\Bck_Proc80" TargetMode="External"/><Relationship Id="rId12" Type="http://schemas.openxmlformats.org/officeDocument/2006/relationships/hyperlink" Target="file:///\\shd.gov.co\fs\Contabilidad\102000-SUB_CONSOLIDACION_GESTION_E_INV\139_00-ANALISIS_FINANCIERO" TargetMode="External"/><Relationship Id="rId17" Type="http://schemas.openxmlformats.org/officeDocument/2006/relationships/hyperlink" Target="file:///\\shd.gov.co\fs\Contabilidad\100000-DESPACHO_DIRECCION_CONTABILIDAD\001_00-ACTAS\001.06_ACTAS_COMITE_DIRECCION" TargetMode="External"/><Relationship Id="rId25" Type="http://schemas.openxmlformats.org/officeDocument/2006/relationships/hyperlink" Target="file:///\\shd.gov.co\fs\Contabilidad\100000-DESPACHO_DIRECCION_CONTABILIDAD\120_00-RESOLUCIONES" TargetMode="External"/><Relationship Id="rId2" Type="http://schemas.openxmlformats.org/officeDocument/2006/relationships/hyperlink" Target="file:///\\shd.gov.co\fs\Contabilidad\101000-SUB_GESTION_CONTABLE_HDA%20%0a%0aAplicativo%20LIMAY" TargetMode="External"/><Relationship Id="rId16" Type="http://schemas.openxmlformats.org/officeDocument/2006/relationships/hyperlink" Target="file:///\\shd.gov.co\fs\Contabilidad\102000-SUB_CONSOLIDACION_GESTION_E_INV\060_00-INFORMES\060.03_00-INFORMES_DE_GESTION\060.03_02-CAPACITACION" TargetMode="External"/><Relationship Id="rId20" Type="http://schemas.openxmlformats.org/officeDocument/2006/relationships/hyperlink" Target="file:///\\shd.gov.co\fs\Contabilidad\100000-DESPACHO_DIRECCION_CONTABILIDAD\060_00-INFORMES\060.02_00-INFORMES_A_OTRAS_ENTIDADES" TargetMode="External"/><Relationship Id="rId29" Type="http://schemas.openxmlformats.org/officeDocument/2006/relationships/vmlDrawing" Target="../drawings/vmlDrawing2.vml"/><Relationship Id="rId1" Type="http://schemas.openxmlformats.org/officeDocument/2006/relationships/hyperlink" Target="file:///\\shd.gov.co\fs\Contabilidad\101000-SUB_GESTION_CONTABLE_HDA%20%0a%0aAplicativo%20LIMAY" TargetMode="External"/><Relationship Id="rId6" Type="http://schemas.openxmlformats.org/officeDocument/2006/relationships/hyperlink" Target="http://www.shd.gov.co/shd/publicaciones-analisis-e-indicadores-economicos" TargetMode="External"/><Relationship Id="rId11" Type="http://schemas.openxmlformats.org/officeDocument/2006/relationships/hyperlink" Target="file:///\\shd.gov.co\fs\Contabilidad\102000-SUB_CONSOLIDACION_GESTION_E_INV\060_00-INFORMES\060.02_00-INFORMES_A_OTRAS_ENTIDADES" TargetMode="External"/><Relationship Id="rId24" Type="http://schemas.openxmlformats.org/officeDocument/2006/relationships/hyperlink" Target="file:///\\shd.gov.co\fs\Contabilidad\100000-DESPACHO_DIRECCION_CONTABILIDAD" TargetMode="External"/><Relationship Id="rId5" Type="http://schemas.openxmlformats.org/officeDocument/2006/relationships/hyperlink" Target="file:///\\shd.gov.co\fs\Contabilidad\101000-SUB_GESTION_CONTABLE_HDA%20%0aM&#243;dulo%20de%20Conciliaciones%20en%20OPGET" TargetMode="External"/><Relationship Id="rId15" Type="http://schemas.openxmlformats.org/officeDocument/2006/relationships/hyperlink" Target="file:///\\shd.gov.co\fs\Contabilidad\102000-SUB_CONSOLIDACION_GESTION_E_INV\060_00-INFORMES\060.03_00-INFORMES_DE_GESTION\060.03_01-ASESORIA" TargetMode="External"/><Relationship Id="rId23" Type="http://schemas.openxmlformats.org/officeDocument/2006/relationships/hyperlink" Target="file:///\\shd.gov.co\fs\Contabilidad\100000-DESPACHO_DIRECCION_CONTABILIDAD\109_00-PROYECTOS_DE_INVERSION" TargetMode="External"/><Relationship Id="rId28" Type="http://schemas.openxmlformats.org/officeDocument/2006/relationships/printerSettings" Target="../printerSettings/printerSettings3.bin"/><Relationship Id="rId10" Type="http://schemas.openxmlformats.org/officeDocument/2006/relationships/hyperlink" Target="file:///\\shd.gov.co\fs\Contabilidad\102000-SUB_CONSOLIDACION_GESTION_E_INV\060_00-INFORMES\060.01_00-INFORMES_A_ORGANISMOS%20DE%20CONTROL" TargetMode="External"/><Relationship Id="rId19" Type="http://schemas.openxmlformats.org/officeDocument/2006/relationships/hyperlink" Target="file:///\\shd.gov.co\fs\Contabilidad\100000-DESPACHO_DIRECCION_CONTABILIDAD\060_00-INFORMES\060.01_00-INFORMES_A_ORGANISMOS%20DE%20CONTROL" TargetMode="External"/><Relationship Id="rId31" Type="http://schemas.openxmlformats.org/officeDocument/2006/relationships/comments" Target="../comments2.xml"/><Relationship Id="rId4" Type="http://schemas.openxmlformats.org/officeDocument/2006/relationships/hyperlink" Target="file:///\\shd.gov.co\fs\Contabilidad\101000-SUB_GESTION_CONTABLE_HDA%20%0aAplicativo%20LIMAY" TargetMode="External"/><Relationship Id="rId9" Type="http://schemas.openxmlformats.org/officeDocument/2006/relationships/hyperlink" Target="file:///\\shd.gov.co\fs\Contabilidad\102000-SUB_CONSOLIDACION_GESTION_E_INV" TargetMode="External"/><Relationship Id="rId14" Type="http://schemas.openxmlformats.org/officeDocument/2006/relationships/hyperlink" Target="file:///\\shd.gov.co\fs\Contabilidad\102000-SUB_CONSOLIDACION_GESTION_E_INV\173_00-INSTRUMENTOS_TECNICOS_CONTABLES" TargetMode="External"/><Relationship Id="rId22" Type="http://schemas.openxmlformats.org/officeDocument/2006/relationships/hyperlink" Target="file:///\\shd.gov.co\fs\Contabilidad\100000-DESPACHO_DIRECCION_CONTABILIDAD\085_00-PLANES\085.02-PLAN_DE_ACCION" TargetMode="External"/><Relationship Id="rId27" Type="http://schemas.openxmlformats.org/officeDocument/2006/relationships/hyperlink" Target="http://intranetapp.shd.gov.co/calidad/archivos_adjuntos/CPR-65_6_20140819_155726.pdf" TargetMode="External"/><Relationship Id="rId30"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D696"/>
  <sheetViews>
    <sheetView showGridLines="0" topLeftCell="A441" workbookViewId="0">
      <selection activeCell="A444" sqref="A444"/>
    </sheetView>
  </sheetViews>
  <sheetFormatPr baseColWidth="10" defaultRowHeight="15" x14ac:dyDescent="0.25"/>
  <cols>
    <col min="1" max="1" width="75.5703125" bestFit="1" customWidth="1"/>
    <col min="3" max="3" width="76.85546875" customWidth="1"/>
    <col min="4" max="4" width="21.42578125" bestFit="1" customWidth="1"/>
  </cols>
  <sheetData>
    <row r="3" spans="1:4" x14ac:dyDescent="0.25">
      <c r="A3" s="4" t="s">
        <v>6</v>
      </c>
      <c r="B3" s="5" t="s">
        <v>5</v>
      </c>
      <c r="C3" s="5" t="s">
        <v>20</v>
      </c>
      <c r="D3" s="20" t="s">
        <v>1</v>
      </c>
    </row>
    <row r="4" spans="1:4" ht="38.25" x14ac:dyDescent="0.25">
      <c r="A4" s="21" t="s">
        <v>448</v>
      </c>
      <c r="B4" s="22" t="s">
        <v>1473</v>
      </c>
      <c r="C4" s="49" t="s">
        <v>449</v>
      </c>
      <c r="D4" s="23" t="s">
        <v>450</v>
      </c>
    </row>
    <row r="5" spans="1:4" x14ac:dyDescent="0.25">
      <c r="A5" s="21" t="s">
        <v>455</v>
      </c>
      <c r="B5" s="22" t="s">
        <v>1474</v>
      </c>
      <c r="C5" s="49" t="s">
        <v>77</v>
      </c>
      <c r="D5" s="23" t="s">
        <v>450</v>
      </c>
    </row>
    <row r="6" spans="1:4" ht="25.5" x14ac:dyDescent="0.25">
      <c r="A6" s="21" t="s">
        <v>68</v>
      </c>
      <c r="B6" s="22" t="s">
        <v>1475</v>
      </c>
      <c r="C6" s="49" t="s">
        <v>74</v>
      </c>
      <c r="D6" s="23" t="s">
        <v>450</v>
      </c>
    </row>
    <row r="7" spans="1:4" ht="51" x14ac:dyDescent="0.25">
      <c r="A7" s="21" t="s">
        <v>491</v>
      </c>
      <c r="B7" s="22" t="s">
        <v>1476</v>
      </c>
      <c r="C7" s="49" t="s">
        <v>492</v>
      </c>
      <c r="D7" s="23" t="s">
        <v>450</v>
      </c>
    </row>
    <row r="8" spans="1:4" ht="38.25" x14ac:dyDescent="0.25">
      <c r="A8" s="21" t="s">
        <v>501</v>
      </c>
      <c r="B8" s="22" t="s">
        <v>1477</v>
      </c>
      <c r="C8" s="49" t="s">
        <v>502</v>
      </c>
      <c r="D8" s="23" t="s">
        <v>450</v>
      </c>
    </row>
    <row r="9" spans="1:4" ht="38.25" x14ac:dyDescent="0.25">
      <c r="A9" s="21" t="s">
        <v>83</v>
      </c>
      <c r="B9" s="22" t="s">
        <v>1478</v>
      </c>
      <c r="C9" s="49" t="s">
        <v>127</v>
      </c>
      <c r="D9" s="23" t="s">
        <v>450</v>
      </c>
    </row>
    <row r="10" spans="1:4" ht="76.5" x14ac:dyDescent="0.25">
      <c r="A10" s="21" t="s">
        <v>599</v>
      </c>
      <c r="B10" s="22" t="s">
        <v>1479</v>
      </c>
      <c r="C10" s="49" t="s">
        <v>600</v>
      </c>
      <c r="D10" s="23" t="s">
        <v>450</v>
      </c>
    </row>
    <row r="11" spans="1:4" ht="76.5" x14ac:dyDescent="0.25">
      <c r="A11" s="21" t="s">
        <v>601</v>
      </c>
      <c r="B11" s="22" t="s">
        <v>1480</v>
      </c>
      <c r="C11" s="49" t="s">
        <v>602</v>
      </c>
      <c r="D11" s="23" t="s">
        <v>450</v>
      </c>
    </row>
    <row r="12" spans="1:4" ht="25.5" x14ac:dyDescent="0.25">
      <c r="A12" s="21" t="s">
        <v>23</v>
      </c>
      <c r="B12" s="22" t="s">
        <v>1481</v>
      </c>
      <c r="C12" s="49" t="s">
        <v>607</v>
      </c>
      <c r="D12" s="23" t="s">
        <v>450</v>
      </c>
    </row>
    <row r="13" spans="1:4" ht="25.5" x14ac:dyDescent="0.25">
      <c r="A13" s="21" t="s">
        <v>25</v>
      </c>
      <c r="B13" s="22" t="s">
        <v>133</v>
      </c>
      <c r="C13" s="49" t="s">
        <v>101</v>
      </c>
      <c r="D13" s="23" t="s">
        <v>450</v>
      </c>
    </row>
    <row r="14" spans="1:4" ht="38.25" x14ac:dyDescent="0.25">
      <c r="A14" s="21" t="s">
        <v>677</v>
      </c>
      <c r="B14" s="22" t="s">
        <v>1482</v>
      </c>
      <c r="C14" s="49" t="s">
        <v>678</v>
      </c>
      <c r="D14" s="23" t="s">
        <v>450</v>
      </c>
    </row>
    <row r="15" spans="1:4" ht="51" x14ac:dyDescent="0.25">
      <c r="A15" s="21" t="s">
        <v>696</v>
      </c>
      <c r="B15" s="22" t="s">
        <v>1483</v>
      </c>
      <c r="C15" s="49" t="s">
        <v>697</v>
      </c>
      <c r="D15" s="23" t="s">
        <v>450</v>
      </c>
    </row>
    <row r="16" spans="1:4" ht="63.75" x14ac:dyDescent="0.25">
      <c r="A16" s="21" t="s">
        <v>718</v>
      </c>
      <c r="B16" s="22" t="s">
        <v>1484</v>
      </c>
      <c r="C16" s="49" t="s">
        <v>719</v>
      </c>
      <c r="D16" s="23" t="s">
        <v>450</v>
      </c>
    </row>
    <row r="17" spans="1:4" ht="25.5" x14ac:dyDescent="0.25">
      <c r="A17" s="21" t="s">
        <v>28</v>
      </c>
      <c r="B17" s="22" t="s">
        <v>1485</v>
      </c>
      <c r="C17" s="49" t="s">
        <v>91</v>
      </c>
      <c r="D17" s="23" t="s">
        <v>450</v>
      </c>
    </row>
    <row r="18" spans="1:4" ht="25.5" x14ac:dyDescent="0.25">
      <c r="A18" s="21" t="s">
        <v>741</v>
      </c>
      <c r="B18" s="22" t="s">
        <v>1486</v>
      </c>
      <c r="C18" s="49" t="s">
        <v>742</v>
      </c>
      <c r="D18" s="23" t="s">
        <v>450</v>
      </c>
    </row>
    <row r="19" spans="1:4" ht="14.45" x14ac:dyDescent="0.3">
      <c r="A19" s="21" t="s">
        <v>29</v>
      </c>
      <c r="B19" s="22" t="s">
        <v>1487</v>
      </c>
      <c r="C19" s="49" t="s">
        <v>86</v>
      </c>
      <c r="D19" s="23" t="s">
        <v>450</v>
      </c>
    </row>
    <row r="20" spans="1:4" ht="51" x14ac:dyDescent="0.25">
      <c r="A20" s="21" t="s">
        <v>784</v>
      </c>
      <c r="B20" s="22" t="s">
        <v>1488</v>
      </c>
      <c r="C20" s="49" t="s">
        <v>786</v>
      </c>
      <c r="D20" s="23" t="s">
        <v>450</v>
      </c>
    </row>
    <row r="21" spans="1:4" ht="38.25" x14ac:dyDescent="0.25">
      <c r="A21" s="21" t="s">
        <v>825</v>
      </c>
      <c r="B21" s="22" t="s">
        <v>134</v>
      </c>
      <c r="C21" s="49" t="s">
        <v>827</v>
      </c>
      <c r="D21" s="23" t="s">
        <v>450</v>
      </c>
    </row>
    <row r="22" spans="1:4" ht="25.5" x14ac:dyDescent="0.25">
      <c r="A22" s="21" t="s">
        <v>828</v>
      </c>
      <c r="B22" s="22" t="s">
        <v>135</v>
      </c>
      <c r="C22" s="49" t="s">
        <v>830</v>
      </c>
      <c r="D22" s="23" t="s">
        <v>450</v>
      </c>
    </row>
    <row r="23" spans="1:4" ht="38.25" x14ac:dyDescent="0.25">
      <c r="A23" s="21" t="s">
        <v>835</v>
      </c>
      <c r="B23" s="22" t="s">
        <v>136</v>
      </c>
      <c r="C23" s="49" t="s">
        <v>837</v>
      </c>
      <c r="D23" s="23" t="s">
        <v>450</v>
      </c>
    </row>
    <row r="24" spans="1:4" ht="25.5" x14ac:dyDescent="0.25">
      <c r="A24" s="21" t="s">
        <v>1047</v>
      </c>
      <c r="B24" s="22" t="s">
        <v>137</v>
      </c>
      <c r="C24" s="49" t="s">
        <v>1048</v>
      </c>
      <c r="D24" s="23" t="s">
        <v>450</v>
      </c>
    </row>
    <row r="25" spans="1:4" ht="25.5" x14ac:dyDescent="0.25">
      <c r="A25" s="21" t="s">
        <v>1056</v>
      </c>
      <c r="B25" s="22" t="s">
        <v>138</v>
      </c>
      <c r="C25" s="49" t="s">
        <v>1057</v>
      </c>
      <c r="D25" s="23" t="s">
        <v>450</v>
      </c>
    </row>
    <row r="26" spans="1:4" ht="27.6" x14ac:dyDescent="0.3">
      <c r="A26" s="21" t="s">
        <v>425</v>
      </c>
      <c r="B26" s="22" t="s">
        <v>139</v>
      </c>
      <c r="C26" s="49" t="s">
        <v>426</v>
      </c>
      <c r="D26" s="23" t="s">
        <v>427</v>
      </c>
    </row>
    <row r="27" spans="1:4" ht="51" x14ac:dyDescent="0.25">
      <c r="A27" s="21" t="s">
        <v>42</v>
      </c>
      <c r="B27" s="22" t="s">
        <v>140</v>
      </c>
      <c r="C27" s="49" t="s">
        <v>1031</v>
      </c>
      <c r="D27" s="23" t="s">
        <v>427</v>
      </c>
    </row>
    <row r="28" spans="1:4" x14ac:dyDescent="0.25">
      <c r="A28" s="21" t="s">
        <v>438</v>
      </c>
      <c r="B28" s="22" t="s">
        <v>1489</v>
      </c>
      <c r="C28" s="49" t="s">
        <v>439</v>
      </c>
      <c r="D28" s="23" t="s">
        <v>98</v>
      </c>
    </row>
    <row r="29" spans="1:4" ht="76.5" x14ac:dyDescent="0.25">
      <c r="A29" s="21" t="s">
        <v>113</v>
      </c>
      <c r="B29" s="22" t="s">
        <v>141</v>
      </c>
      <c r="C29" s="49" t="s">
        <v>131</v>
      </c>
      <c r="D29" s="23" t="s">
        <v>98</v>
      </c>
    </row>
    <row r="30" spans="1:4" ht="51" x14ac:dyDescent="0.25">
      <c r="A30" s="21" t="s">
        <v>111</v>
      </c>
      <c r="B30" s="22" t="s">
        <v>142</v>
      </c>
      <c r="C30" s="49" t="s">
        <v>112</v>
      </c>
      <c r="D30" s="23" t="s">
        <v>98</v>
      </c>
    </row>
    <row r="31" spans="1:4" ht="25.5" x14ac:dyDescent="0.25">
      <c r="A31" s="21" t="s">
        <v>1008</v>
      </c>
      <c r="B31" s="22" t="s">
        <v>143</v>
      </c>
      <c r="C31" s="49" t="s">
        <v>1010</v>
      </c>
      <c r="D31" s="23" t="s">
        <v>98</v>
      </c>
    </row>
    <row r="32" spans="1:4" ht="38.25" x14ac:dyDescent="0.25">
      <c r="A32" s="21" t="s">
        <v>93</v>
      </c>
      <c r="B32" s="22" t="s">
        <v>144</v>
      </c>
      <c r="C32" s="49" t="s">
        <v>94</v>
      </c>
      <c r="D32" s="23" t="s">
        <v>98</v>
      </c>
    </row>
    <row r="33" spans="1:4" ht="63.75" x14ac:dyDescent="0.25">
      <c r="A33" s="21" t="s">
        <v>432</v>
      </c>
      <c r="B33" s="22" t="s">
        <v>145</v>
      </c>
      <c r="C33" s="49" t="s">
        <v>433</v>
      </c>
      <c r="D33" s="23" t="s">
        <v>434</v>
      </c>
    </row>
    <row r="34" spans="1:4" x14ac:dyDescent="0.25">
      <c r="A34" s="21" t="s">
        <v>499</v>
      </c>
      <c r="B34" s="22" t="s">
        <v>146</v>
      </c>
      <c r="C34" s="49" t="s">
        <v>500</v>
      </c>
      <c r="D34" s="23" t="s">
        <v>434</v>
      </c>
    </row>
    <row r="35" spans="1:4" ht="25.5" x14ac:dyDescent="0.25">
      <c r="A35" s="21" t="s">
        <v>525</v>
      </c>
      <c r="B35" s="22" t="s">
        <v>1490</v>
      </c>
      <c r="C35" s="49" t="s">
        <v>526</v>
      </c>
      <c r="D35" s="23" t="s">
        <v>434</v>
      </c>
    </row>
    <row r="36" spans="1:4" ht="25.5" x14ac:dyDescent="0.25">
      <c r="A36" s="21" t="s">
        <v>22</v>
      </c>
      <c r="B36" s="22" t="s">
        <v>1491</v>
      </c>
      <c r="C36" s="49" t="s">
        <v>78</v>
      </c>
      <c r="D36" s="23" t="s">
        <v>434</v>
      </c>
    </row>
    <row r="37" spans="1:4" ht="14.45" x14ac:dyDescent="0.3">
      <c r="A37" s="21" t="s">
        <v>38</v>
      </c>
      <c r="B37" s="22" t="s">
        <v>1492</v>
      </c>
      <c r="C37" s="49"/>
      <c r="D37" s="23" t="s">
        <v>434</v>
      </c>
    </row>
    <row r="38" spans="1:4" ht="51" x14ac:dyDescent="0.25">
      <c r="A38" s="21" t="s">
        <v>40</v>
      </c>
      <c r="B38" s="22" t="s">
        <v>1493</v>
      </c>
      <c r="C38" s="49" t="s">
        <v>608</v>
      </c>
      <c r="D38" s="23" t="s">
        <v>434</v>
      </c>
    </row>
    <row r="39" spans="1:4" ht="38.25" x14ac:dyDescent="0.25">
      <c r="A39" s="21" t="s">
        <v>647</v>
      </c>
      <c r="B39" s="22" t="s">
        <v>1494</v>
      </c>
      <c r="C39" s="49" t="s">
        <v>80</v>
      </c>
      <c r="D39" s="23" t="s">
        <v>434</v>
      </c>
    </row>
    <row r="40" spans="1:4" x14ac:dyDescent="0.25">
      <c r="A40" s="21" t="s">
        <v>667</v>
      </c>
      <c r="B40" s="22" t="s">
        <v>1495</v>
      </c>
      <c r="C40" s="49" t="s">
        <v>668</v>
      </c>
      <c r="D40" s="23" t="s">
        <v>434</v>
      </c>
    </row>
    <row r="41" spans="1:4" x14ac:dyDescent="0.25">
      <c r="A41" s="21" t="s">
        <v>694</v>
      </c>
      <c r="B41" s="22" t="s">
        <v>1496</v>
      </c>
      <c r="C41" s="49" t="s">
        <v>695</v>
      </c>
      <c r="D41" s="23" t="s">
        <v>434</v>
      </c>
    </row>
    <row r="42" spans="1:4" ht="25.5" x14ac:dyDescent="0.25">
      <c r="A42" s="21" t="s">
        <v>50</v>
      </c>
      <c r="B42" s="22" t="s">
        <v>1497</v>
      </c>
      <c r="C42" s="49" t="s">
        <v>90</v>
      </c>
      <c r="D42" s="23" t="s">
        <v>434</v>
      </c>
    </row>
    <row r="43" spans="1:4" ht="38.25" x14ac:dyDescent="0.25">
      <c r="A43" s="21" t="s">
        <v>743</v>
      </c>
      <c r="B43" s="22" t="s">
        <v>1498</v>
      </c>
      <c r="C43" s="49" t="s">
        <v>744</v>
      </c>
      <c r="D43" s="23" t="s">
        <v>434</v>
      </c>
    </row>
    <row r="44" spans="1:4" ht="63.75" x14ac:dyDescent="0.25">
      <c r="A44" s="21" t="s">
        <v>70</v>
      </c>
      <c r="B44" s="22" t="s">
        <v>1499</v>
      </c>
      <c r="C44" s="49" t="s">
        <v>92</v>
      </c>
      <c r="D44" s="23" t="s">
        <v>434</v>
      </c>
    </row>
    <row r="45" spans="1:4" ht="38.25" x14ac:dyDescent="0.25">
      <c r="A45" s="21" t="s">
        <v>32</v>
      </c>
      <c r="B45" s="22" t="s">
        <v>1500</v>
      </c>
      <c r="C45" s="49" t="s">
        <v>869</v>
      </c>
      <c r="D45" s="23" t="s">
        <v>434</v>
      </c>
    </row>
    <row r="46" spans="1:4" ht="25.5" x14ac:dyDescent="0.25">
      <c r="A46" s="21" t="s">
        <v>870</v>
      </c>
      <c r="B46" s="22" t="s">
        <v>1501</v>
      </c>
      <c r="C46" s="49" t="s">
        <v>872</v>
      </c>
      <c r="D46" s="23" t="s">
        <v>434</v>
      </c>
    </row>
    <row r="47" spans="1:4" x14ac:dyDescent="0.25">
      <c r="A47" s="21" t="s">
        <v>873</v>
      </c>
      <c r="B47" s="22" t="s">
        <v>147</v>
      </c>
      <c r="C47" s="49" t="s">
        <v>875</v>
      </c>
      <c r="D47" s="23" t="s">
        <v>434</v>
      </c>
    </row>
    <row r="48" spans="1:4" ht="63.75" x14ac:dyDescent="0.25">
      <c r="A48" s="21" t="s">
        <v>908</v>
      </c>
      <c r="B48" s="22" t="s">
        <v>1502</v>
      </c>
      <c r="C48" s="49" t="s">
        <v>433</v>
      </c>
      <c r="D48" s="23" t="s">
        <v>434</v>
      </c>
    </row>
    <row r="49" spans="1:4" ht="25.5" x14ac:dyDescent="0.25">
      <c r="A49" s="21" t="s">
        <v>435</v>
      </c>
      <c r="B49" s="22" t="s">
        <v>148</v>
      </c>
      <c r="C49" s="49" t="s">
        <v>436</v>
      </c>
      <c r="D49" s="23" t="s">
        <v>437</v>
      </c>
    </row>
    <row r="50" spans="1:4" ht="55.15" x14ac:dyDescent="0.3">
      <c r="A50" s="21" t="s">
        <v>75</v>
      </c>
      <c r="B50" s="22" t="s">
        <v>1503</v>
      </c>
      <c r="C50" s="49" t="s">
        <v>99</v>
      </c>
      <c r="D50" s="23" t="s">
        <v>437</v>
      </c>
    </row>
    <row r="51" spans="1:4" ht="76.5" x14ac:dyDescent="0.25">
      <c r="A51" s="21" t="s">
        <v>758</v>
      </c>
      <c r="B51" s="22" t="s">
        <v>149</v>
      </c>
      <c r="C51" s="49" t="s">
        <v>759</v>
      </c>
      <c r="D51" s="23" t="s">
        <v>437</v>
      </c>
    </row>
    <row r="52" spans="1:4" ht="25.5" x14ac:dyDescent="0.25">
      <c r="A52" s="21" t="s">
        <v>793</v>
      </c>
      <c r="B52" s="22" t="s">
        <v>1504</v>
      </c>
      <c r="C52" s="49" t="s">
        <v>795</v>
      </c>
      <c r="D52" s="23" t="s">
        <v>437</v>
      </c>
    </row>
    <row r="53" spans="1:4" ht="25.5" x14ac:dyDescent="0.25">
      <c r="A53" s="21" t="s">
        <v>1002</v>
      </c>
      <c r="B53" s="22" t="s">
        <v>150</v>
      </c>
      <c r="C53" s="49" t="s">
        <v>1004</v>
      </c>
      <c r="D53" s="23" t="s">
        <v>437</v>
      </c>
    </row>
    <row r="54" spans="1:4" ht="76.5" x14ac:dyDescent="0.25">
      <c r="A54" s="21" t="s">
        <v>477</v>
      </c>
      <c r="B54" s="22" t="s">
        <v>151</v>
      </c>
      <c r="C54" s="49" t="s">
        <v>478</v>
      </c>
      <c r="D54" s="23" t="s">
        <v>67</v>
      </c>
    </row>
    <row r="55" spans="1:4" ht="38.25" x14ac:dyDescent="0.25">
      <c r="A55" s="21" t="s">
        <v>485</v>
      </c>
      <c r="B55" s="22" t="s">
        <v>152</v>
      </c>
      <c r="C55" s="49" t="s">
        <v>486</v>
      </c>
      <c r="D55" s="23" t="s">
        <v>67</v>
      </c>
    </row>
    <row r="56" spans="1:4" ht="25.5" x14ac:dyDescent="0.25">
      <c r="A56" s="21" t="s">
        <v>575</v>
      </c>
      <c r="B56" s="22" t="s">
        <v>1505</v>
      </c>
      <c r="C56" s="49" t="s">
        <v>576</v>
      </c>
      <c r="D56" s="23" t="s">
        <v>67</v>
      </c>
    </row>
    <row r="57" spans="1:4" ht="63.75" x14ac:dyDescent="0.25">
      <c r="A57" s="21" t="s">
        <v>579</v>
      </c>
      <c r="B57" s="22" t="s">
        <v>153</v>
      </c>
      <c r="C57" s="49" t="s">
        <v>580</v>
      </c>
      <c r="D57" s="23" t="s">
        <v>67</v>
      </c>
    </row>
    <row r="58" spans="1:4" ht="38.25" x14ac:dyDescent="0.25">
      <c r="A58" s="21" t="s">
        <v>720</v>
      </c>
      <c r="B58" s="22" t="s">
        <v>1506</v>
      </c>
      <c r="C58" s="49" t="s">
        <v>721</v>
      </c>
      <c r="D58" s="23" t="s">
        <v>67</v>
      </c>
    </row>
    <row r="59" spans="1:4" ht="76.5" x14ac:dyDescent="0.25">
      <c r="A59" s="21" t="s">
        <v>990</v>
      </c>
      <c r="B59" s="22" t="s">
        <v>1507</v>
      </c>
      <c r="C59" s="49" t="s">
        <v>992</v>
      </c>
      <c r="D59" s="23" t="s">
        <v>67</v>
      </c>
    </row>
    <row r="60" spans="1:4" ht="63.75" x14ac:dyDescent="0.25">
      <c r="A60" s="21" t="s">
        <v>412</v>
      </c>
      <c r="B60" s="22" t="s">
        <v>1508</v>
      </c>
      <c r="C60" s="49" t="s">
        <v>413</v>
      </c>
      <c r="D60" s="23" t="s">
        <v>414</v>
      </c>
    </row>
    <row r="61" spans="1:4" ht="25.5" x14ac:dyDescent="0.25">
      <c r="A61" s="21" t="s">
        <v>418</v>
      </c>
      <c r="B61" s="22" t="s">
        <v>1509</v>
      </c>
      <c r="C61" s="49" t="s">
        <v>419</v>
      </c>
      <c r="D61" s="23" t="s">
        <v>414</v>
      </c>
    </row>
    <row r="62" spans="1:4" ht="25.5" x14ac:dyDescent="0.25">
      <c r="A62" s="21" t="s">
        <v>122</v>
      </c>
      <c r="B62" s="22" t="s">
        <v>1510</v>
      </c>
      <c r="C62" s="49" t="s">
        <v>420</v>
      </c>
      <c r="D62" s="23" t="s">
        <v>414</v>
      </c>
    </row>
    <row r="63" spans="1:4" ht="25.5" x14ac:dyDescent="0.25">
      <c r="A63" s="21" t="s">
        <v>421</v>
      </c>
      <c r="B63" s="22" t="s">
        <v>1511</v>
      </c>
      <c r="C63" s="49" t="s">
        <v>422</v>
      </c>
      <c r="D63" s="23" t="s">
        <v>414</v>
      </c>
    </row>
    <row r="64" spans="1:4" ht="25.5" x14ac:dyDescent="0.25">
      <c r="A64" s="21" t="s">
        <v>440</v>
      </c>
      <c r="B64" s="22" t="s">
        <v>1512</v>
      </c>
      <c r="C64" s="49" t="s">
        <v>441</v>
      </c>
      <c r="D64" s="23" t="s">
        <v>414</v>
      </c>
    </row>
    <row r="65" spans="1:4" ht="38.25" x14ac:dyDescent="0.25">
      <c r="A65" s="21" t="s">
        <v>444</v>
      </c>
      <c r="B65" s="22" t="s">
        <v>1513</v>
      </c>
      <c r="C65" s="49" t="s">
        <v>445</v>
      </c>
      <c r="D65" s="23" t="s">
        <v>414</v>
      </c>
    </row>
    <row r="66" spans="1:4" ht="76.5" x14ac:dyDescent="0.25">
      <c r="A66" s="21" t="s">
        <v>446</v>
      </c>
      <c r="B66" s="22" t="s">
        <v>1514</v>
      </c>
      <c r="C66" s="49" t="s">
        <v>447</v>
      </c>
      <c r="D66" s="23" t="s">
        <v>414</v>
      </c>
    </row>
    <row r="67" spans="1:4" ht="114.75" x14ac:dyDescent="0.25">
      <c r="A67" s="21" t="s">
        <v>451</v>
      </c>
      <c r="B67" s="22" t="s">
        <v>154</v>
      </c>
      <c r="C67" s="49" t="s">
        <v>452</v>
      </c>
      <c r="D67" s="23" t="s">
        <v>414</v>
      </c>
    </row>
    <row r="68" spans="1:4" ht="38.25" x14ac:dyDescent="0.25">
      <c r="A68" s="21" t="s">
        <v>453</v>
      </c>
      <c r="B68" s="22" t="s">
        <v>155</v>
      </c>
      <c r="C68" s="49" t="s">
        <v>454</v>
      </c>
      <c r="D68" s="23" t="s">
        <v>414</v>
      </c>
    </row>
    <row r="69" spans="1:4" ht="25.5" x14ac:dyDescent="0.25">
      <c r="A69" s="21" t="s">
        <v>511</v>
      </c>
      <c r="B69" s="22" t="s">
        <v>1515</v>
      </c>
      <c r="C69" s="49" t="s">
        <v>512</v>
      </c>
      <c r="D69" s="23" t="s">
        <v>414</v>
      </c>
    </row>
    <row r="70" spans="1:4" ht="14.45" x14ac:dyDescent="0.3">
      <c r="A70" s="21" t="s">
        <v>513</v>
      </c>
      <c r="B70" s="22" t="s">
        <v>156</v>
      </c>
      <c r="C70" s="49" t="s">
        <v>514</v>
      </c>
      <c r="D70" s="23" t="s">
        <v>414</v>
      </c>
    </row>
    <row r="71" spans="1:4" ht="14.45" x14ac:dyDescent="0.3">
      <c r="A71" s="21" t="s">
        <v>515</v>
      </c>
      <c r="B71" s="22" t="s">
        <v>157</v>
      </c>
      <c r="C71" s="49" t="s">
        <v>516</v>
      </c>
      <c r="D71" s="23" t="s">
        <v>414</v>
      </c>
    </row>
    <row r="72" spans="1:4" ht="38.25" x14ac:dyDescent="0.25">
      <c r="A72" s="21" t="s">
        <v>519</v>
      </c>
      <c r="B72" s="22" t="s">
        <v>1516</v>
      </c>
      <c r="C72" s="49" t="s">
        <v>520</v>
      </c>
      <c r="D72" s="23" t="s">
        <v>414</v>
      </c>
    </row>
    <row r="73" spans="1:4" ht="89.25" x14ac:dyDescent="0.25">
      <c r="A73" s="21" t="s">
        <v>521</v>
      </c>
      <c r="B73" s="22" t="s">
        <v>158</v>
      </c>
      <c r="C73" s="49" t="s">
        <v>522</v>
      </c>
      <c r="D73" s="23" t="s">
        <v>414</v>
      </c>
    </row>
    <row r="74" spans="1:4" ht="38.25" x14ac:dyDescent="0.25">
      <c r="A74" s="21" t="s">
        <v>533</v>
      </c>
      <c r="B74" s="22" t="s">
        <v>1517</v>
      </c>
      <c r="C74" s="49" t="s">
        <v>534</v>
      </c>
      <c r="D74" s="23" t="s">
        <v>414</v>
      </c>
    </row>
    <row r="75" spans="1:4" ht="41.45" x14ac:dyDescent="0.3">
      <c r="A75" s="21" t="s">
        <v>537</v>
      </c>
      <c r="B75" s="22" t="s">
        <v>159</v>
      </c>
      <c r="C75" s="49" t="s">
        <v>538</v>
      </c>
      <c r="D75" s="23" t="s">
        <v>414</v>
      </c>
    </row>
    <row r="76" spans="1:4" ht="38.25" x14ac:dyDescent="0.25">
      <c r="A76" s="21" t="s">
        <v>539</v>
      </c>
      <c r="B76" s="22" t="s">
        <v>160</v>
      </c>
      <c r="C76" s="49" t="s">
        <v>540</v>
      </c>
      <c r="D76" s="23" t="s">
        <v>414</v>
      </c>
    </row>
    <row r="77" spans="1:4" ht="38.25" x14ac:dyDescent="0.25">
      <c r="A77" s="21" t="s">
        <v>541</v>
      </c>
      <c r="B77" s="22" t="s">
        <v>161</v>
      </c>
      <c r="C77" s="49" t="s">
        <v>542</v>
      </c>
      <c r="D77" s="23" t="s">
        <v>414</v>
      </c>
    </row>
    <row r="78" spans="1:4" x14ac:dyDescent="0.25">
      <c r="A78" s="21" t="s">
        <v>21</v>
      </c>
      <c r="B78" s="22" t="s">
        <v>162</v>
      </c>
      <c r="C78" s="49" t="s">
        <v>566</v>
      </c>
      <c r="D78" s="23" t="s">
        <v>414</v>
      </c>
    </row>
    <row r="79" spans="1:4" ht="51" x14ac:dyDescent="0.25">
      <c r="A79" s="21" t="s">
        <v>567</v>
      </c>
      <c r="B79" s="22" t="s">
        <v>163</v>
      </c>
      <c r="C79" s="49" t="s">
        <v>568</v>
      </c>
      <c r="D79" s="23" t="s">
        <v>414</v>
      </c>
    </row>
    <row r="80" spans="1:4" ht="25.5" x14ac:dyDescent="0.25">
      <c r="A80" s="21" t="s">
        <v>583</v>
      </c>
      <c r="B80" s="22" t="s">
        <v>164</v>
      </c>
      <c r="C80" s="49" t="s">
        <v>584</v>
      </c>
      <c r="D80" s="23" t="s">
        <v>414</v>
      </c>
    </row>
    <row r="81" spans="1:4" ht="38.25" x14ac:dyDescent="0.25">
      <c r="A81" s="21" t="s">
        <v>587</v>
      </c>
      <c r="B81" s="22" t="s">
        <v>165</v>
      </c>
      <c r="C81" s="49" t="s">
        <v>588</v>
      </c>
      <c r="D81" s="23" t="s">
        <v>414</v>
      </c>
    </row>
    <row r="82" spans="1:4" ht="89.25" x14ac:dyDescent="0.25">
      <c r="A82" s="21" t="s">
        <v>589</v>
      </c>
      <c r="B82" s="22" t="s">
        <v>166</v>
      </c>
      <c r="C82" s="49" t="s">
        <v>590</v>
      </c>
      <c r="D82" s="23" t="s">
        <v>414</v>
      </c>
    </row>
    <row r="83" spans="1:4" ht="63.75" x14ac:dyDescent="0.25">
      <c r="A83" s="21" t="s">
        <v>591</v>
      </c>
      <c r="B83" s="22" t="s">
        <v>167</v>
      </c>
      <c r="C83" s="49" t="s">
        <v>592</v>
      </c>
      <c r="D83" s="23" t="s">
        <v>414</v>
      </c>
    </row>
    <row r="84" spans="1:4" ht="25.5" x14ac:dyDescent="0.25">
      <c r="A84" s="21" t="s">
        <v>603</v>
      </c>
      <c r="B84" s="22" t="s">
        <v>168</v>
      </c>
      <c r="C84" s="49" t="s">
        <v>604</v>
      </c>
      <c r="D84" s="23" t="s">
        <v>414</v>
      </c>
    </row>
    <row r="85" spans="1:4" ht="27.6" x14ac:dyDescent="0.3">
      <c r="A85" s="21" t="s">
        <v>620</v>
      </c>
      <c r="B85" s="22" t="s">
        <v>169</v>
      </c>
      <c r="C85" s="49" t="s">
        <v>621</v>
      </c>
      <c r="D85" s="23" t="s">
        <v>414</v>
      </c>
    </row>
    <row r="86" spans="1:4" ht="25.5" x14ac:dyDescent="0.25">
      <c r="A86" s="21" t="s">
        <v>622</v>
      </c>
      <c r="B86" s="22" t="s">
        <v>170</v>
      </c>
      <c r="C86" s="49" t="s">
        <v>623</v>
      </c>
      <c r="D86" s="23" t="s">
        <v>414</v>
      </c>
    </row>
    <row r="87" spans="1:4" ht="25.5" x14ac:dyDescent="0.25">
      <c r="A87" s="21" t="s">
        <v>624</v>
      </c>
      <c r="B87" s="22" t="s">
        <v>171</v>
      </c>
      <c r="C87" s="49" t="s">
        <v>625</v>
      </c>
      <c r="D87" s="23" t="s">
        <v>414</v>
      </c>
    </row>
    <row r="88" spans="1:4" ht="63.75" x14ac:dyDescent="0.25">
      <c r="A88" s="21" t="s">
        <v>626</v>
      </c>
      <c r="B88" s="22" t="s">
        <v>172</v>
      </c>
      <c r="C88" s="49" t="s">
        <v>627</v>
      </c>
      <c r="D88" s="23" t="s">
        <v>414</v>
      </c>
    </row>
    <row r="89" spans="1:4" ht="102" x14ac:dyDescent="0.25">
      <c r="A89" s="21" t="s">
        <v>628</v>
      </c>
      <c r="B89" s="22" t="s">
        <v>173</v>
      </c>
      <c r="C89" s="49" t="s">
        <v>629</v>
      </c>
      <c r="D89" s="23" t="s">
        <v>414</v>
      </c>
    </row>
    <row r="90" spans="1:4" ht="25.5" x14ac:dyDescent="0.25">
      <c r="A90" s="21" t="s">
        <v>632</v>
      </c>
      <c r="B90" s="22" t="s">
        <v>174</v>
      </c>
      <c r="C90" s="49" t="s">
        <v>633</v>
      </c>
      <c r="D90" s="23" t="s">
        <v>414</v>
      </c>
    </row>
    <row r="91" spans="1:4" ht="63.75" x14ac:dyDescent="0.25">
      <c r="A91" s="21" t="s">
        <v>634</v>
      </c>
      <c r="B91" s="22" t="s">
        <v>175</v>
      </c>
      <c r="C91" s="49" t="s">
        <v>635</v>
      </c>
      <c r="D91" s="23" t="s">
        <v>414</v>
      </c>
    </row>
    <row r="92" spans="1:4" ht="89.25" x14ac:dyDescent="0.25">
      <c r="A92" s="21" t="s">
        <v>636</v>
      </c>
      <c r="B92" s="22" t="s">
        <v>176</v>
      </c>
      <c r="C92" s="49" t="s">
        <v>637</v>
      </c>
      <c r="D92" s="23" t="s">
        <v>414</v>
      </c>
    </row>
    <row r="93" spans="1:4" ht="38.25" x14ac:dyDescent="0.25">
      <c r="A93" s="21" t="s">
        <v>638</v>
      </c>
      <c r="B93" s="22" t="s">
        <v>1518</v>
      </c>
      <c r="C93" s="49" t="s">
        <v>639</v>
      </c>
      <c r="D93" s="23" t="s">
        <v>414</v>
      </c>
    </row>
    <row r="94" spans="1:4" ht="63.75" x14ac:dyDescent="0.25">
      <c r="A94" s="21" t="s">
        <v>665</v>
      </c>
      <c r="B94" s="22" t="s">
        <v>1519</v>
      </c>
      <c r="C94" s="49" t="s">
        <v>666</v>
      </c>
      <c r="D94" s="23" t="s">
        <v>414</v>
      </c>
    </row>
    <row r="95" spans="1:4" ht="51" x14ac:dyDescent="0.25">
      <c r="A95" s="21" t="s">
        <v>669</v>
      </c>
      <c r="B95" s="22" t="s">
        <v>177</v>
      </c>
      <c r="C95" s="49" t="s">
        <v>670</v>
      </c>
      <c r="D95" s="23" t="s">
        <v>414</v>
      </c>
    </row>
    <row r="96" spans="1:4" ht="38.25" x14ac:dyDescent="0.25">
      <c r="A96" s="21" t="s">
        <v>671</v>
      </c>
      <c r="B96" s="22" t="s">
        <v>178</v>
      </c>
      <c r="C96" s="49" t="s">
        <v>672</v>
      </c>
      <c r="D96" s="23" t="s">
        <v>414</v>
      </c>
    </row>
    <row r="97" spans="1:4" x14ac:dyDescent="0.25">
      <c r="A97" s="21" t="s">
        <v>698</v>
      </c>
      <c r="B97" s="22" t="s">
        <v>179</v>
      </c>
      <c r="C97" s="49" t="s">
        <v>699</v>
      </c>
      <c r="D97" s="23" t="s">
        <v>414</v>
      </c>
    </row>
    <row r="98" spans="1:4" ht="25.5" x14ac:dyDescent="0.25">
      <c r="A98" s="21" t="s">
        <v>700</v>
      </c>
      <c r="B98" s="22" t="s">
        <v>1520</v>
      </c>
      <c r="C98" s="49" t="s">
        <v>701</v>
      </c>
      <c r="D98" s="23" t="s">
        <v>414</v>
      </c>
    </row>
    <row r="99" spans="1:4" ht="25.5" x14ac:dyDescent="0.25">
      <c r="A99" s="21" t="s">
        <v>724</v>
      </c>
      <c r="B99" s="22" t="s">
        <v>180</v>
      </c>
      <c r="C99" s="49" t="s">
        <v>725</v>
      </c>
      <c r="D99" s="23" t="s">
        <v>414</v>
      </c>
    </row>
    <row r="100" spans="1:4" ht="51" x14ac:dyDescent="0.25">
      <c r="A100" s="21" t="s">
        <v>726</v>
      </c>
      <c r="B100" s="22" t="s">
        <v>181</v>
      </c>
      <c r="C100" s="49" t="s">
        <v>727</v>
      </c>
      <c r="D100" s="23" t="s">
        <v>414</v>
      </c>
    </row>
    <row r="101" spans="1:4" ht="25.5" x14ac:dyDescent="0.25">
      <c r="A101" s="21" t="s">
        <v>27</v>
      </c>
      <c r="B101" s="22" t="s">
        <v>182</v>
      </c>
      <c r="C101" s="49" t="s">
        <v>118</v>
      </c>
      <c r="D101" s="23" t="s">
        <v>414</v>
      </c>
    </row>
    <row r="102" spans="1:4" ht="38.25" x14ac:dyDescent="0.25">
      <c r="A102" s="21" t="s">
        <v>745</v>
      </c>
      <c r="B102" s="22" t="s">
        <v>1521</v>
      </c>
      <c r="C102" s="49" t="s">
        <v>746</v>
      </c>
      <c r="D102" s="23" t="s">
        <v>414</v>
      </c>
    </row>
    <row r="103" spans="1:4" ht="25.5" x14ac:dyDescent="0.25">
      <c r="A103" s="21" t="s">
        <v>748</v>
      </c>
      <c r="B103" s="22" t="s">
        <v>1522</v>
      </c>
      <c r="C103" s="49" t="s">
        <v>749</v>
      </c>
      <c r="D103" s="23" t="s">
        <v>414</v>
      </c>
    </row>
    <row r="104" spans="1:4" ht="27.6" x14ac:dyDescent="0.3">
      <c r="A104" s="21" t="s">
        <v>750</v>
      </c>
      <c r="B104" s="22" t="s">
        <v>1523</v>
      </c>
      <c r="C104" s="49" t="s">
        <v>751</v>
      </c>
      <c r="D104" s="23" t="s">
        <v>414</v>
      </c>
    </row>
    <row r="105" spans="1:4" x14ac:dyDescent="0.25">
      <c r="A105" s="21" t="s">
        <v>760</v>
      </c>
      <c r="B105" s="22" t="s">
        <v>183</v>
      </c>
      <c r="C105" s="49" t="s">
        <v>761</v>
      </c>
      <c r="D105" s="23" t="s">
        <v>414</v>
      </c>
    </row>
    <row r="106" spans="1:4" ht="63.75" x14ac:dyDescent="0.25">
      <c r="A106" s="21" t="s">
        <v>764</v>
      </c>
      <c r="B106" s="22" t="s">
        <v>184</v>
      </c>
      <c r="C106" s="49" t="s">
        <v>765</v>
      </c>
      <c r="D106" s="23" t="s">
        <v>414</v>
      </c>
    </row>
    <row r="107" spans="1:4" ht="76.5" x14ac:dyDescent="0.25">
      <c r="A107" s="21" t="s">
        <v>766</v>
      </c>
      <c r="B107" s="22" t="s">
        <v>1524</v>
      </c>
      <c r="C107" s="49" t="s">
        <v>768</v>
      </c>
      <c r="D107" s="23" t="s">
        <v>414</v>
      </c>
    </row>
    <row r="108" spans="1:4" ht="14.45" x14ac:dyDescent="0.3">
      <c r="A108" s="21" t="s">
        <v>769</v>
      </c>
      <c r="B108" s="22" t="s">
        <v>1525</v>
      </c>
      <c r="C108" s="49" t="s">
        <v>771</v>
      </c>
      <c r="D108" s="23" t="s">
        <v>414</v>
      </c>
    </row>
    <row r="109" spans="1:4" ht="41.45" x14ac:dyDescent="0.3">
      <c r="A109" s="21" t="s">
        <v>772</v>
      </c>
      <c r="B109" s="22" t="s">
        <v>185</v>
      </c>
      <c r="C109" s="49" t="s">
        <v>774</v>
      </c>
      <c r="D109" s="23" t="s">
        <v>414</v>
      </c>
    </row>
    <row r="110" spans="1:4" x14ac:dyDescent="0.25">
      <c r="A110" s="21" t="s">
        <v>775</v>
      </c>
      <c r="B110" s="22" t="s">
        <v>186</v>
      </c>
      <c r="C110" s="49" t="s">
        <v>777</v>
      </c>
      <c r="D110" s="23" t="s">
        <v>414</v>
      </c>
    </row>
    <row r="111" spans="1:4" ht="38.25" x14ac:dyDescent="0.25">
      <c r="A111" s="21" t="s">
        <v>778</v>
      </c>
      <c r="B111" s="22" t="s">
        <v>187</v>
      </c>
      <c r="C111" s="49" t="s">
        <v>780</v>
      </c>
      <c r="D111" s="23" t="s">
        <v>414</v>
      </c>
    </row>
    <row r="112" spans="1:4" ht="41.45" x14ac:dyDescent="0.3">
      <c r="A112" s="21" t="s">
        <v>781</v>
      </c>
      <c r="B112" s="22" t="s">
        <v>188</v>
      </c>
      <c r="C112" s="49" t="s">
        <v>783</v>
      </c>
      <c r="D112" s="23" t="s">
        <v>414</v>
      </c>
    </row>
    <row r="113" spans="1:4" ht="51" x14ac:dyDescent="0.25">
      <c r="A113" s="21" t="s">
        <v>812</v>
      </c>
      <c r="B113" s="22" t="s">
        <v>189</v>
      </c>
      <c r="C113" s="49" t="s">
        <v>814</v>
      </c>
      <c r="D113" s="23" t="s">
        <v>414</v>
      </c>
    </row>
    <row r="114" spans="1:4" ht="38.25" x14ac:dyDescent="0.25">
      <c r="A114" s="21" t="s">
        <v>818</v>
      </c>
      <c r="B114" s="22" t="s">
        <v>1526</v>
      </c>
      <c r="C114" s="49" t="s">
        <v>820</v>
      </c>
      <c r="D114" s="23" t="s">
        <v>414</v>
      </c>
    </row>
    <row r="115" spans="1:4" x14ac:dyDescent="0.25">
      <c r="A115" s="21" t="s">
        <v>88</v>
      </c>
      <c r="B115" s="22" t="s">
        <v>1527</v>
      </c>
      <c r="C115" s="49" t="s">
        <v>87</v>
      </c>
      <c r="D115" s="23" t="s">
        <v>414</v>
      </c>
    </row>
    <row r="116" spans="1:4" ht="38.25" x14ac:dyDescent="0.25">
      <c r="A116" s="21" t="s">
        <v>850</v>
      </c>
      <c r="B116" s="22" t="s">
        <v>190</v>
      </c>
      <c r="C116" s="49" t="s">
        <v>852</v>
      </c>
      <c r="D116" s="23" t="s">
        <v>414</v>
      </c>
    </row>
    <row r="117" spans="1:4" ht="51" x14ac:dyDescent="0.25">
      <c r="A117" s="21" t="s">
        <v>853</v>
      </c>
      <c r="B117" s="22" t="s">
        <v>191</v>
      </c>
      <c r="C117" s="49" t="s">
        <v>855</v>
      </c>
      <c r="D117" s="23" t="s">
        <v>414</v>
      </c>
    </row>
    <row r="118" spans="1:4" ht="38.25" x14ac:dyDescent="0.25">
      <c r="A118" s="21" t="s">
        <v>856</v>
      </c>
      <c r="B118" s="22" t="s">
        <v>192</v>
      </c>
      <c r="C118" s="49" t="s">
        <v>858</v>
      </c>
      <c r="D118" s="23" t="s">
        <v>414</v>
      </c>
    </row>
    <row r="119" spans="1:4" ht="51" x14ac:dyDescent="0.25">
      <c r="A119" s="21" t="s">
        <v>968</v>
      </c>
      <c r="B119" s="22" t="s">
        <v>1528</v>
      </c>
      <c r="C119" s="49" t="s">
        <v>970</v>
      </c>
      <c r="D119" s="23" t="s">
        <v>414</v>
      </c>
    </row>
    <row r="120" spans="1:4" ht="38.25" x14ac:dyDescent="0.25">
      <c r="A120" s="21" t="s">
        <v>971</v>
      </c>
      <c r="B120" s="22" t="s">
        <v>1529</v>
      </c>
      <c r="C120" s="49" t="s">
        <v>973</v>
      </c>
      <c r="D120" s="23" t="s">
        <v>414</v>
      </c>
    </row>
    <row r="121" spans="1:4" ht="51" x14ac:dyDescent="0.25">
      <c r="A121" s="21" t="s">
        <v>975</v>
      </c>
      <c r="B121" s="22" t="s">
        <v>193</v>
      </c>
      <c r="C121" s="49" t="s">
        <v>977</v>
      </c>
      <c r="D121" s="23" t="s">
        <v>414</v>
      </c>
    </row>
    <row r="122" spans="1:4" ht="63.75" x14ac:dyDescent="0.25">
      <c r="A122" s="21" t="s">
        <v>987</v>
      </c>
      <c r="B122" s="22" t="s">
        <v>194</v>
      </c>
      <c r="C122" s="49" t="s">
        <v>989</v>
      </c>
      <c r="D122" s="23" t="s">
        <v>414</v>
      </c>
    </row>
    <row r="123" spans="1:4" ht="38.25" x14ac:dyDescent="0.25">
      <c r="A123" s="21" t="s">
        <v>993</v>
      </c>
      <c r="B123" s="22" t="s">
        <v>195</v>
      </c>
      <c r="C123" s="49" t="s">
        <v>995</v>
      </c>
      <c r="D123" s="23" t="s">
        <v>414</v>
      </c>
    </row>
    <row r="124" spans="1:4" ht="25.5" x14ac:dyDescent="0.25">
      <c r="A124" s="21" t="s">
        <v>996</v>
      </c>
      <c r="B124" s="22" t="s">
        <v>196</v>
      </c>
      <c r="C124" s="49" t="s">
        <v>998</v>
      </c>
      <c r="D124" s="23" t="s">
        <v>414</v>
      </c>
    </row>
    <row r="125" spans="1:4" ht="38.25" x14ac:dyDescent="0.25">
      <c r="A125" s="21" t="s">
        <v>1005</v>
      </c>
      <c r="B125" s="22" t="s">
        <v>197</v>
      </c>
      <c r="C125" s="49" t="s">
        <v>1007</v>
      </c>
      <c r="D125" s="23" t="s">
        <v>414</v>
      </c>
    </row>
    <row r="126" spans="1:4" ht="63.75" x14ac:dyDescent="0.25">
      <c r="A126" s="21" t="s">
        <v>1011</v>
      </c>
      <c r="B126" s="22" t="s">
        <v>198</v>
      </c>
      <c r="C126" s="49" t="s">
        <v>1013</v>
      </c>
      <c r="D126" s="23" t="s">
        <v>414</v>
      </c>
    </row>
    <row r="127" spans="1:4" ht="63.75" x14ac:dyDescent="0.25">
      <c r="A127" s="21" t="s">
        <v>1017</v>
      </c>
      <c r="B127" s="22" t="s">
        <v>199</v>
      </c>
      <c r="C127" s="49" t="s">
        <v>1019</v>
      </c>
      <c r="D127" s="23" t="s">
        <v>414</v>
      </c>
    </row>
    <row r="128" spans="1:4" ht="25.5" x14ac:dyDescent="0.25">
      <c r="A128" s="21" t="s">
        <v>95</v>
      </c>
      <c r="B128" s="22" t="s">
        <v>200</v>
      </c>
      <c r="C128" s="49" t="s">
        <v>96</v>
      </c>
      <c r="D128" s="23" t="s">
        <v>414</v>
      </c>
    </row>
    <row r="129" spans="1:4" ht="14.45" x14ac:dyDescent="0.3">
      <c r="A129" s="21" t="s">
        <v>1035</v>
      </c>
      <c r="B129" s="22" t="s">
        <v>201</v>
      </c>
      <c r="C129" s="49" t="s">
        <v>1036</v>
      </c>
      <c r="D129" s="23" t="s">
        <v>414</v>
      </c>
    </row>
    <row r="130" spans="1:4" ht="63.75" x14ac:dyDescent="0.25">
      <c r="A130" s="21" t="s">
        <v>1097</v>
      </c>
      <c r="B130" s="22" t="s">
        <v>1530</v>
      </c>
      <c r="C130" s="49" t="s">
        <v>1037</v>
      </c>
      <c r="D130" s="23" t="s">
        <v>414</v>
      </c>
    </row>
    <row r="131" spans="1:4" x14ac:dyDescent="0.25">
      <c r="A131" s="21" t="s">
        <v>1045</v>
      </c>
      <c r="B131" s="22" t="s">
        <v>1531</v>
      </c>
      <c r="C131" s="49" t="s">
        <v>1046</v>
      </c>
      <c r="D131" s="23" t="s">
        <v>414</v>
      </c>
    </row>
    <row r="132" spans="1:4" ht="14.45" x14ac:dyDescent="0.3">
      <c r="A132" s="21" t="s">
        <v>1067</v>
      </c>
      <c r="B132" s="22" t="s">
        <v>1532</v>
      </c>
      <c r="C132" s="49" t="s">
        <v>1068</v>
      </c>
      <c r="D132" s="23" t="s">
        <v>414</v>
      </c>
    </row>
    <row r="133" spans="1:4" ht="63.75" x14ac:dyDescent="0.25">
      <c r="A133" s="21" t="s">
        <v>802</v>
      </c>
      <c r="B133" s="22" t="s">
        <v>202</v>
      </c>
      <c r="C133" s="49" t="s">
        <v>804</v>
      </c>
      <c r="D133" s="23" t="s">
        <v>805</v>
      </c>
    </row>
    <row r="134" spans="1:4" ht="76.5" x14ac:dyDescent="0.25">
      <c r="A134" s="21" t="s">
        <v>806</v>
      </c>
      <c r="B134" s="22" t="s">
        <v>203</v>
      </c>
      <c r="C134" s="49" t="s">
        <v>808</v>
      </c>
      <c r="D134" s="23" t="s">
        <v>805</v>
      </c>
    </row>
    <row r="135" spans="1:4" x14ac:dyDescent="0.25">
      <c r="A135" s="21" t="s">
        <v>46</v>
      </c>
      <c r="B135" s="22" t="s">
        <v>204</v>
      </c>
      <c r="C135" s="49" t="s">
        <v>571</v>
      </c>
      <c r="D135" s="23" t="s">
        <v>66</v>
      </c>
    </row>
    <row r="136" spans="1:4" ht="25.5" x14ac:dyDescent="0.25">
      <c r="A136" s="21" t="s">
        <v>737</v>
      </c>
      <c r="B136" s="22" t="s">
        <v>205</v>
      </c>
      <c r="C136" s="49" t="s">
        <v>738</v>
      </c>
      <c r="D136" s="23" t="s">
        <v>66</v>
      </c>
    </row>
    <row r="137" spans="1:4" ht="25.5" x14ac:dyDescent="0.25">
      <c r="A137" s="21" t="s">
        <v>865</v>
      </c>
      <c r="B137" s="22" t="s">
        <v>206</v>
      </c>
      <c r="C137" s="49" t="s">
        <v>867</v>
      </c>
      <c r="D137" s="23" t="s">
        <v>66</v>
      </c>
    </row>
    <row r="138" spans="1:4" ht="14.45" x14ac:dyDescent="0.3">
      <c r="A138" s="21" t="s">
        <v>1058</v>
      </c>
      <c r="B138" s="22" t="s">
        <v>207</v>
      </c>
      <c r="C138" s="49" t="s">
        <v>1053</v>
      </c>
      <c r="D138" s="23" t="s">
        <v>388</v>
      </c>
    </row>
    <row r="139" spans="1:4" ht="51" x14ac:dyDescent="0.25">
      <c r="A139" s="21" t="s">
        <v>428</v>
      </c>
      <c r="B139" s="22" t="s">
        <v>208</v>
      </c>
      <c r="C139" s="49" t="s">
        <v>429</v>
      </c>
      <c r="D139" s="23" t="s">
        <v>430</v>
      </c>
    </row>
    <row r="140" spans="1:4" ht="25.5" x14ac:dyDescent="0.25">
      <c r="A140" s="21" t="s">
        <v>483</v>
      </c>
      <c r="B140" s="22" t="s">
        <v>209</v>
      </c>
      <c r="C140" s="49" t="s">
        <v>484</v>
      </c>
      <c r="D140" s="23" t="s">
        <v>430</v>
      </c>
    </row>
    <row r="141" spans="1:4" ht="14.45" x14ac:dyDescent="0.3">
      <c r="A141" s="21" t="s">
        <v>593</v>
      </c>
      <c r="B141" s="22" t="s">
        <v>210</v>
      </c>
      <c r="C141" s="49" t="s">
        <v>594</v>
      </c>
      <c r="D141" s="23" t="s">
        <v>430</v>
      </c>
    </row>
    <row r="142" spans="1:4" ht="14.45" x14ac:dyDescent="0.3">
      <c r="A142" s="21" t="s">
        <v>615</v>
      </c>
      <c r="B142" s="22" t="s">
        <v>211</v>
      </c>
      <c r="C142" s="49" t="s">
        <v>616</v>
      </c>
      <c r="D142" s="23" t="s">
        <v>430</v>
      </c>
    </row>
    <row r="143" spans="1:4" ht="14.45" x14ac:dyDescent="0.3">
      <c r="A143" s="21" t="s">
        <v>617</v>
      </c>
      <c r="B143" s="22" t="s">
        <v>212</v>
      </c>
      <c r="C143" s="49" t="s">
        <v>125</v>
      </c>
      <c r="D143" s="23" t="s">
        <v>430</v>
      </c>
    </row>
    <row r="144" spans="1:4" ht="41.45" x14ac:dyDescent="0.3">
      <c r="A144" s="21" t="s">
        <v>654</v>
      </c>
      <c r="B144" s="22" t="s">
        <v>213</v>
      </c>
      <c r="C144" s="49" t="s">
        <v>655</v>
      </c>
      <c r="D144" s="23" t="s">
        <v>430</v>
      </c>
    </row>
    <row r="145" spans="1:4" x14ac:dyDescent="0.25">
      <c r="A145" s="21" t="s">
        <v>660</v>
      </c>
      <c r="B145" s="22" t="s">
        <v>214</v>
      </c>
      <c r="C145" s="49" t="s">
        <v>661</v>
      </c>
      <c r="D145" s="23" t="s">
        <v>430</v>
      </c>
    </row>
    <row r="146" spans="1:4" x14ac:dyDescent="0.25">
      <c r="A146" s="21" t="s">
        <v>662</v>
      </c>
      <c r="B146" s="22" t="s">
        <v>215</v>
      </c>
      <c r="C146" s="49" t="s">
        <v>661</v>
      </c>
      <c r="D146" s="23" t="s">
        <v>430</v>
      </c>
    </row>
    <row r="147" spans="1:4" ht="25.5" x14ac:dyDescent="0.25">
      <c r="A147" s="21" t="s">
        <v>663</v>
      </c>
      <c r="B147" s="22" t="s">
        <v>216</v>
      </c>
      <c r="C147" s="49" t="s">
        <v>664</v>
      </c>
      <c r="D147" s="23" t="s">
        <v>430</v>
      </c>
    </row>
    <row r="148" spans="1:4" ht="38.25" x14ac:dyDescent="0.25">
      <c r="A148" s="21" t="s">
        <v>710</v>
      </c>
      <c r="B148" s="22" t="s">
        <v>217</v>
      </c>
      <c r="C148" s="49" t="s">
        <v>711</v>
      </c>
      <c r="D148" s="23" t="s">
        <v>430</v>
      </c>
    </row>
    <row r="149" spans="1:4" ht="25.5" x14ac:dyDescent="0.25">
      <c r="A149" s="21" t="s">
        <v>716</v>
      </c>
      <c r="B149" s="22" t="s">
        <v>218</v>
      </c>
      <c r="C149" s="49" t="s">
        <v>717</v>
      </c>
      <c r="D149" s="23" t="s">
        <v>430</v>
      </c>
    </row>
    <row r="150" spans="1:4" ht="51" x14ac:dyDescent="0.25">
      <c r="A150" s="21" t="s">
        <v>722</v>
      </c>
      <c r="B150" s="22" t="s">
        <v>219</v>
      </c>
      <c r="C150" s="49" t="s">
        <v>723</v>
      </c>
      <c r="D150" s="23" t="s">
        <v>430</v>
      </c>
    </row>
    <row r="151" spans="1:4" ht="25.5" x14ac:dyDescent="0.25">
      <c r="A151" s="21" t="s">
        <v>729</v>
      </c>
      <c r="B151" s="22" t="s">
        <v>220</v>
      </c>
      <c r="C151" s="49" t="s">
        <v>730</v>
      </c>
      <c r="D151" s="23" t="s">
        <v>430</v>
      </c>
    </row>
    <row r="152" spans="1:4" x14ac:dyDescent="0.25">
      <c r="A152" s="21" t="s">
        <v>731</v>
      </c>
      <c r="B152" s="22" t="s">
        <v>221</v>
      </c>
      <c r="C152" s="49" t="s">
        <v>732</v>
      </c>
      <c r="D152" s="23" t="s">
        <v>430</v>
      </c>
    </row>
    <row r="153" spans="1:4" ht="25.5" x14ac:dyDescent="0.25">
      <c r="A153" s="21" t="s">
        <v>733</v>
      </c>
      <c r="B153" s="22" t="s">
        <v>222</v>
      </c>
      <c r="C153" s="49" t="s">
        <v>734</v>
      </c>
      <c r="D153" s="23" t="s">
        <v>430</v>
      </c>
    </row>
    <row r="154" spans="1:4" ht="51" x14ac:dyDescent="0.25">
      <c r="A154" s="21" t="s">
        <v>928</v>
      </c>
      <c r="B154" s="22" t="s">
        <v>1533</v>
      </c>
      <c r="C154" s="49" t="s">
        <v>930</v>
      </c>
      <c r="D154" s="23" t="s">
        <v>430</v>
      </c>
    </row>
    <row r="155" spans="1:4" ht="38.25" x14ac:dyDescent="0.25">
      <c r="A155" s="21" t="s">
        <v>931</v>
      </c>
      <c r="B155" s="22" t="s">
        <v>1534</v>
      </c>
      <c r="C155" s="49" t="s">
        <v>933</v>
      </c>
      <c r="D155" s="23" t="s">
        <v>430</v>
      </c>
    </row>
    <row r="156" spans="1:4" ht="38.25" x14ac:dyDescent="0.25">
      <c r="A156" s="21" t="s">
        <v>935</v>
      </c>
      <c r="B156" s="22" t="s">
        <v>1535</v>
      </c>
      <c r="C156" s="49" t="s">
        <v>937</v>
      </c>
      <c r="D156" s="23" t="s">
        <v>430</v>
      </c>
    </row>
    <row r="157" spans="1:4" ht="25.5" x14ac:dyDescent="0.25">
      <c r="A157" s="21" t="s">
        <v>938</v>
      </c>
      <c r="B157" s="22" t="s">
        <v>223</v>
      </c>
      <c r="C157" s="49" t="s">
        <v>940</v>
      </c>
      <c r="D157" s="23" t="s">
        <v>430</v>
      </c>
    </row>
    <row r="158" spans="1:4" x14ac:dyDescent="0.25">
      <c r="A158" s="21" t="s">
        <v>947</v>
      </c>
      <c r="B158" s="22" t="s">
        <v>224</v>
      </c>
      <c r="C158" s="49" t="s">
        <v>949</v>
      </c>
      <c r="D158" s="23" t="s">
        <v>950</v>
      </c>
    </row>
    <row r="159" spans="1:4" ht="25.5" x14ac:dyDescent="0.25">
      <c r="A159" s="21" t="s">
        <v>957</v>
      </c>
      <c r="B159" s="22" t="s">
        <v>1536</v>
      </c>
      <c r="C159" s="49" t="s">
        <v>959</v>
      </c>
      <c r="D159" s="23" t="s">
        <v>430</v>
      </c>
    </row>
    <row r="160" spans="1:4" x14ac:dyDescent="0.25">
      <c r="A160" s="21" t="s">
        <v>960</v>
      </c>
      <c r="B160" s="22" t="s">
        <v>1537</v>
      </c>
      <c r="C160" s="49" t="s">
        <v>962</v>
      </c>
      <c r="D160" s="23" t="s">
        <v>430</v>
      </c>
    </row>
    <row r="161" spans="1:4" ht="38.25" x14ac:dyDescent="0.25">
      <c r="A161" s="21" t="s">
        <v>1054</v>
      </c>
      <c r="B161" s="22" t="s">
        <v>1538</v>
      </c>
      <c r="C161" s="49" t="s">
        <v>1055</v>
      </c>
      <c r="D161" s="23" t="s">
        <v>430</v>
      </c>
    </row>
    <row r="162" spans="1:4" ht="25.5" x14ac:dyDescent="0.25">
      <c r="A162" s="21" t="s">
        <v>401</v>
      </c>
      <c r="B162" s="22" t="s">
        <v>1539</v>
      </c>
      <c r="C162" s="49" t="s">
        <v>402</v>
      </c>
      <c r="D162" s="23" t="s">
        <v>403</v>
      </c>
    </row>
    <row r="163" spans="1:4" ht="25.5" x14ac:dyDescent="0.25">
      <c r="A163" s="21" t="s">
        <v>404</v>
      </c>
      <c r="B163" s="22" t="s">
        <v>1540</v>
      </c>
      <c r="C163" s="49" t="s">
        <v>405</v>
      </c>
      <c r="D163" s="23" t="s">
        <v>403</v>
      </c>
    </row>
    <row r="164" spans="1:4" ht="25.5" x14ac:dyDescent="0.25">
      <c r="A164" s="21" t="s">
        <v>406</v>
      </c>
      <c r="B164" s="22" t="s">
        <v>225</v>
      </c>
      <c r="C164" s="49" t="s">
        <v>407</v>
      </c>
      <c r="D164" s="23" t="s">
        <v>403</v>
      </c>
    </row>
    <row r="165" spans="1:4" ht="38.25" x14ac:dyDescent="0.25">
      <c r="A165" s="21" t="s">
        <v>408</v>
      </c>
      <c r="B165" s="22" t="s">
        <v>226</v>
      </c>
      <c r="C165" s="49" t="s">
        <v>409</v>
      </c>
      <c r="D165" s="23" t="s">
        <v>403</v>
      </c>
    </row>
    <row r="166" spans="1:4" ht="25.5" x14ac:dyDescent="0.25">
      <c r="A166" s="21" t="s">
        <v>410</v>
      </c>
      <c r="B166" s="22" t="s">
        <v>227</v>
      </c>
      <c r="C166" s="49" t="s">
        <v>106</v>
      </c>
      <c r="D166" s="23" t="s">
        <v>403</v>
      </c>
    </row>
    <row r="167" spans="1:4" ht="25.5" x14ac:dyDescent="0.25">
      <c r="A167" s="21" t="s">
        <v>411</v>
      </c>
      <c r="B167" s="22" t="s">
        <v>228</v>
      </c>
      <c r="C167" s="49" t="s">
        <v>107</v>
      </c>
      <c r="D167" s="23" t="s">
        <v>403</v>
      </c>
    </row>
    <row r="168" spans="1:4" ht="38.25" x14ac:dyDescent="0.25">
      <c r="A168" s="21" t="s">
        <v>471</v>
      </c>
      <c r="B168" s="22" t="s">
        <v>1541</v>
      </c>
      <c r="C168" s="49" t="s">
        <v>472</v>
      </c>
      <c r="D168" s="23" t="s">
        <v>403</v>
      </c>
    </row>
    <row r="169" spans="1:4" ht="38.25" x14ac:dyDescent="0.25">
      <c r="A169" s="21" t="s">
        <v>473</v>
      </c>
      <c r="B169" s="22" t="s">
        <v>1542</v>
      </c>
      <c r="C169" s="49" t="s">
        <v>474</v>
      </c>
      <c r="D169" s="23" t="s">
        <v>403</v>
      </c>
    </row>
    <row r="170" spans="1:4" ht="38.25" x14ac:dyDescent="0.25">
      <c r="A170" s="21" t="s">
        <v>475</v>
      </c>
      <c r="B170" s="22" t="s">
        <v>1543</v>
      </c>
      <c r="C170" s="49" t="s">
        <v>476</v>
      </c>
      <c r="D170" s="23" t="s">
        <v>403</v>
      </c>
    </row>
    <row r="171" spans="1:4" ht="25.5" x14ac:dyDescent="0.25">
      <c r="A171" s="21" t="s">
        <v>479</v>
      </c>
      <c r="B171" s="22" t="s">
        <v>229</v>
      </c>
      <c r="C171" s="49" t="s">
        <v>480</v>
      </c>
      <c r="D171" s="23" t="s">
        <v>403</v>
      </c>
    </row>
    <row r="172" spans="1:4" ht="25.5" x14ac:dyDescent="0.25">
      <c r="A172" s="21" t="s">
        <v>481</v>
      </c>
      <c r="B172" s="22" t="s">
        <v>230</v>
      </c>
      <c r="C172" s="49" t="s">
        <v>482</v>
      </c>
      <c r="D172" s="23" t="s">
        <v>403</v>
      </c>
    </row>
    <row r="173" spans="1:4" ht="38.25" x14ac:dyDescent="0.25">
      <c r="A173" s="21" t="s">
        <v>487</v>
      </c>
      <c r="B173" s="22" t="s">
        <v>231</v>
      </c>
      <c r="C173" s="49" t="s">
        <v>488</v>
      </c>
      <c r="D173" s="23" t="s">
        <v>403</v>
      </c>
    </row>
    <row r="174" spans="1:4" ht="25.5" x14ac:dyDescent="0.25">
      <c r="A174" s="21" t="s">
        <v>503</v>
      </c>
      <c r="B174" s="22" t="s">
        <v>232</v>
      </c>
      <c r="C174" s="49" t="s">
        <v>504</v>
      </c>
      <c r="D174" s="23" t="s">
        <v>403</v>
      </c>
    </row>
    <row r="175" spans="1:4" ht="25.5" x14ac:dyDescent="0.25">
      <c r="A175" s="21" t="s">
        <v>505</v>
      </c>
      <c r="B175" s="22" t="s">
        <v>233</v>
      </c>
      <c r="C175" s="49" t="s">
        <v>506</v>
      </c>
      <c r="D175" s="23" t="s">
        <v>403</v>
      </c>
    </row>
    <row r="176" spans="1:4" ht="25.5" x14ac:dyDescent="0.25">
      <c r="A176" s="21" t="s">
        <v>507</v>
      </c>
      <c r="B176" s="22" t="s">
        <v>1544</v>
      </c>
      <c r="C176" s="49" t="s">
        <v>508</v>
      </c>
      <c r="D176" s="23" t="s">
        <v>403</v>
      </c>
    </row>
    <row r="177" spans="1:4" ht="25.5" x14ac:dyDescent="0.25">
      <c r="A177" s="21" t="s">
        <v>543</v>
      </c>
      <c r="B177" s="22" t="s">
        <v>1545</v>
      </c>
      <c r="C177" s="49" t="s">
        <v>544</v>
      </c>
      <c r="D177" s="23" t="s">
        <v>403</v>
      </c>
    </row>
    <row r="178" spans="1:4" ht="25.5" x14ac:dyDescent="0.25">
      <c r="A178" s="21" t="s">
        <v>546</v>
      </c>
      <c r="B178" s="22" t="s">
        <v>1546</v>
      </c>
      <c r="C178" s="49" t="s">
        <v>547</v>
      </c>
      <c r="D178" s="23" t="s">
        <v>403</v>
      </c>
    </row>
    <row r="179" spans="1:4" ht="25.5" x14ac:dyDescent="0.25">
      <c r="A179" s="21" t="s">
        <v>548</v>
      </c>
      <c r="B179" s="22" t="s">
        <v>1547</v>
      </c>
      <c r="C179" s="49" t="s">
        <v>549</v>
      </c>
      <c r="D179" s="23" t="s">
        <v>403</v>
      </c>
    </row>
    <row r="180" spans="1:4" ht="25.5" x14ac:dyDescent="0.25">
      <c r="A180" s="21" t="s">
        <v>550</v>
      </c>
      <c r="B180" s="22" t="s">
        <v>1548</v>
      </c>
      <c r="C180" s="49" t="s">
        <v>547</v>
      </c>
      <c r="D180" s="23" t="s">
        <v>403</v>
      </c>
    </row>
    <row r="181" spans="1:4" ht="25.5" x14ac:dyDescent="0.25">
      <c r="A181" s="21" t="s">
        <v>551</v>
      </c>
      <c r="B181" s="22" t="s">
        <v>1549</v>
      </c>
      <c r="C181" s="49" t="s">
        <v>552</v>
      </c>
      <c r="D181" s="23" t="s">
        <v>403</v>
      </c>
    </row>
    <row r="182" spans="1:4" ht="25.5" x14ac:dyDescent="0.25">
      <c r="A182" s="21" t="s">
        <v>553</v>
      </c>
      <c r="B182" s="22" t="s">
        <v>1550</v>
      </c>
      <c r="C182" s="49" t="s">
        <v>554</v>
      </c>
      <c r="D182" s="23" t="s">
        <v>403</v>
      </c>
    </row>
    <row r="183" spans="1:4" ht="25.5" x14ac:dyDescent="0.25">
      <c r="A183" s="21" t="s">
        <v>555</v>
      </c>
      <c r="B183" s="22" t="s">
        <v>1551</v>
      </c>
      <c r="C183" s="49" t="s">
        <v>554</v>
      </c>
      <c r="D183" s="23" t="s">
        <v>403</v>
      </c>
    </row>
    <row r="184" spans="1:4" ht="25.5" x14ac:dyDescent="0.25">
      <c r="A184" s="21" t="s">
        <v>556</v>
      </c>
      <c r="B184" s="22" t="s">
        <v>1552</v>
      </c>
      <c r="C184" s="49" t="s">
        <v>554</v>
      </c>
      <c r="D184" s="23" t="s">
        <v>403</v>
      </c>
    </row>
    <row r="185" spans="1:4" ht="25.5" x14ac:dyDescent="0.25">
      <c r="A185" s="21" t="s">
        <v>557</v>
      </c>
      <c r="B185" s="22" t="s">
        <v>1553</v>
      </c>
      <c r="C185" s="49" t="s">
        <v>558</v>
      </c>
      <c r="D185" s="23" t="s">
        <v>403</v>
      </c>
    </row>
    <row r="186" spans="1:4" ht="25.5" x14ac:dyDescent="0.25">
      <c r="A186" s="21" t="s">
        <v>559</v>
      </c>
      <c r="B186" s="22" t="s">
        <v>1554</v>
      </c>
      <c r="C186" s="49" t="s">
        <v>554</v>
      </c>
      <c r="D186" s="23" t="s">
        <v>403</v>
      </c>
    </row>
    <row r="187" spans="1:4" ht="25.5" x14ac:dyDescent="0.25">
      <c r="A187" s="21" t="s">
        <v>560</v>
      </c>
      <c r="B187" s="22" t="s">
        <v>234</v>
      </c>
      <c r="C187" s="49" t="s">
        <v>544</v>
      </c>
      <c r="D187" s="23" t="s">
        <v>403</v>
      </c>
    </row>
    <row r="188" spans="1:4" ht="25.5" x14ac:dyDescent="0.25">
      <c r="A188" s="21" t="s">
        <v>561</v>
      </c>
      <c r="B188" s="22" t="s">
        <v>235</v>
      </c>
      <c r="C188" s="49" t="s">
        <v>562</v>
      </c>
      <c r="D188" s="23" t="s">
        <v>403</v>
      </c>
    </row>
    <row r="189" spans="1:4" ht="25.5" x14ac:dyDescent="0.25">
      <c r="A189" s="21" t="s">
        <v>563</v>
      </c>
      <c r="B189" s="22" t="s">
        <v>236</v>
      </c>
      <c r="C189" s="49" t="s">
        <v>564</v>
      </c>
      <c r="D189" s="23" t="s">
        <v>403</v>
      </c>
    </row>
    <row r="190" spans="1:4" ht="25.5" x14ac:dyDescent="0.25">
      <c r="A190" s="21" t="s">
        <v>565</v>
      </c>
      <c r="B190" s="22" t="s">
        <v>237</v>
      </c>
      <c r="C190" s="49" t="s">
        <v>549</v>
      </c>
      <c r="D190" s="23" t="s">
        <v>403</v>
      </c>
    </row>
    <row r="191" spans="1:4" ht="25.5" x14ac:dyDescent="0.25">
      <c r="A191" s="21" t="s">
        <v>569</v>
      </c>
      <c r="B191" s="22" t="s">
        <v>238</v>
      </c>
      <c r="C191" s="49" t="s">
        <v>549</v>
      </c>
      <c r="D191" s="23" t="s">
        <v>403</v>
      </c>
    </row>
    <row r="192" spans="1:4" ht="25.5" x14ac:dyDescent="0.25">
      <c r="A192" s="21" t="s">
        <v>572</v>
      </c>
      <c r="B192" s="22" t="s">
        <v>1555</v>
      </c>
      <c r="C192" s="49" t="s">
        <v>549</v>
      </c>
      <c r="D192" s="23" t="s">
        <v>403</v>
      </c>
    </row>
    <row r="193" spans="1:4" ht="25.5" x14ac:dyDescent="0.25">
      <c r="A193" s="21" t="s">
        <v>577</v>
      </c>
      <c r="B193" s="22" t="s">
        <v>1556</v>
      </c>
      <c r="C193" s="49" t="s">
        <v>578</v>
      </c>
      <c r="D193" s="23" t="s">
        <v>403</v>
      </c>
    </row>
    <row r="194" spans="1:4" ht="25.5" x14ac:dyDescent="0.25">
      <c r="A194" s="21" t="s">
        <v>581</v>
      </c>
      <c r="B194" s="22" t="s">
        <v>1557</v>
      </c>
      <c r="C194" s="49" t="s">
        <v>582</v>
      </c>
      <c r="D194" s="23" t="s">
        <v>403</v>
      </c>
    </row>
    <row r="195" spans="1:4" ht="25.5" x14ac:dyDescent="0.25">
      <c r="A195" s="21" t="s">
        <v>585</v>
      </c>
      <c r="B195" s="22" t="s">
        <v>1558</v>
      </c>
      <c r="C195" s="49" t="s">
        <v>586</v>
      </c>
      <c r="D195" s="23" t="s">
        <v>403</v>
      </c>
    </row>
    <row r="196" spans="1:4" ht="25.5" x14ac:dyDescent="0.25">
      <c r="A196" s="21" t="s">
        <v>595</v>
      </c>
      <c r="B196" s="22" t="s">
        <v>1559</v>
      </c>
      <c r="C196" s="49" t="s">
        <v>596</v>
      </c>
      <c r="D196" s="23" t="s">
        <v>403</v>
      </c>
    </row>
    <row r="197" spans="1:4" ht="25.5" x14ac:dyDescent="0.25">
      <c r="A197" s="21" t="s">
        <v>597</v>
      </c>
      <c r="B197" s="22" t="s">
        <v>1560</v>
      </c>
      <c r="C197" s="49" t="s">
        <v>598</v>
      </c>
      <c r="D197" s="23" t="s">
        <v>403</v>
      </c>
    </row>
    <row r="198" spans="1:4" ht="25.5" x14ac:dyDescent="0.25">
      <c r="A198" s="21" t="s">
        <v>609</v>
      </c>
      <c r="B198" s="22" t="s">
        <v>1561</v>
      </c>
      <c r="C198" s="49" t="s">
        <v>610</v>
      </c>
      <c r="D198" s="23" t="s">
        <v>403</v>
      </c>
    </row>
    <row r="199" spans="1:4" ht="38.25" x14ac:dyDescent="0.25">
      <c r="A199" s="21" t="s">
        <v>618</v>
      </c>
      <c r="B199" s="22" t="s">
        <v>1562</v>
      </c>
      <c r="C199" s="49" t="s">
        <v>619</v>
      </c>
      <c r="D199" s="23" t="s">
        <v>403</v>
      </c>
    </row>
    <row r="200" spans="1:4" ht="51" x14ac:dyDescent="0.25">
      <c r="A200" s="21" t="s">
        <v>387</v>
      </c>
      <c r="B200" s="22" t="s">
        <v>1563</v>
      </c>
      <c r="C200" s="49" t="s">
        <v>644</v>
      </c>
      <c r="D200" s="23" t="s">
        <v>403</v>
      </c>
    </row>
    <row r="201" spans="1:4" ht="25.5" x14ac:dyDescent="0.25">
      <c r="A201" s="21" t="s">
        <v>645</v>
      </c>
      <c r="B201" s="22" t="s">
        <v>1564</v>
      </c>
      <c r="C201" s="49" t="s">
        <v>646</v>
      </c>
      <c r="D201" s="23" t="s">
        <v>403</v>
      </c>
    </row>
    <row r="202" spans="1:4" ht="51" x14ac:dyDescent="0.25">
      <c r="A202" s="21" t="s">
        <v>656</v>
      </c>
      <c r="B202" s="22" t="s">
        <v>1565</v>
      </c>
      <c r="C202" s="49" t="s">
        <v>657</v>
      </c>
      <c r="D202" s="23" t="s">
        <v>403</v>
      </c>
    </row>
    <row r="203" spans="1:4" ht="38.25" x14ac:dyDescent="0.25">
      <c r="A203" s="21" t="s">
        <v>673</v>
      </c>
      <c r="B203" s="22" t="s">
        <v>1566</v>
      </c>
      <c r="C203" s="49" t="s">
        <v>674</v>
      </c>
      <c r="D203" s="23" t="s">
        <v>403</v>
      </c>
    </row>
    <row r="204" spans="1:4" ht="38.25" x14ac:dyDescent="0.25">
      <c r="A204" s="21" t="s">
        <v>680</v>
      </c>
      <c r="B204" s="22" t="s">
        <v>239</v>
      </c>
      <c r="C204" s="49" t="s">
        <v>681</v>
      </c>
      <c r="D204" s="23" t="s">
        <v>403</v>
      </c>
    </row>
    <row r="205" spans="1:4" ht="38.25" x14ac:dyDescent="0.25">
      <c r="A205" s="21" t="s">
        <v>682</v>
      </c>
      <c r="B205" s="22" t="s">
        <v>240</v>
      </c>
      <c r="C205" s="49" t="s">
        <v>683</v>
      </c>
      <c r="D205" s="23" t="s">
        <v>403</v>
      </c>
    </row>
    <row r="206" spans="1:4" ht="38.25" x14ac:dyDescent="0.25">
      <c r="A206" s="21" t="s">
        <v>684</v>
      </c>
      <c r="B206" s="22" t="s">
        <v>241</v>
      </c>
      <c r="C206" s="49" t="s">
        <v>683</v>
      </c>
      <c r="D206" s="23" t="s">
        <v>403</v>
      </c>
    </row>
    <row r="207" spans="1:4" ht="38.25" x14ac:dyDescent="0.25">
      <c r="A207" s="21" t="s">
        <v>685</v>
      </c>
      <c r="B207" s="22" t="s">
        <v>1567</v>
      </c>
      <c r="C207" s="49" t="s">
        <v>683</v>
      </c>
      <c r="D207" s="23" t="s">
        <v>403</v>
      </c>
    </row>
    <row r="208" spans="1:4" ht="38.25" x14ac:dyDescent="0.25">
      <c r="A208" s="21" t="s">
        <v>687</v>
      </c>
      <c r="B208" s="22" t="s">
        <v>1568</v>
      </c>
      <c r="C208" s="49" t="s">
        <v>683</v>
      </c>
      <c r="D208" s="23" t="s">
        <v>403</v>
      </c>
    </row>
    <row r="209" spans="1:4" ht="25.5" x14ac:dyDescent="0.25">
      <c r="A209" s="21" t="s">
        <v>706</v>
      </c>
      <c r="B209" s="22" t="s">
        <v>1569</v>
      </c>
      <c r="C209" s="49" t="s">
        <v>707</v>
      </c>
      <c r="D209" s="23" t="s">
        <v>403</v>
      </c>
    </row>
    <row r="210" spans="1:4" ht="38.25" x14ac:dyDescent="0.25">
      <c r="A210" s="21" t="s">
        <v>739</v>
      </c>
      <c r="B210" s="22" t="s">
        <v>242</v>
      </c>
      <c r="C210" s="49" t="s">
        <v>740</v>
      </c>
      <c r="D210" s="23" t="s">
        <v>403</v>
      </c>
    </row>
    <row r="211" spans="1:4" ht="38.25" x14ac:dyDescent="0.25">
      <c r="A211" s="21" t="s">
        <v>61</v>
      </c>
      <c r="B211" s="22" t="s">
        <v>243</v>
      </c>
      <c r="C211" s="49" t="s">
        <v>104</v>
      </c>
      <c r="D211" s="23" t="s">
        <v>403</v>
      </c>
    </row>
    <row r="212" spans="1:4" ht="51" x14ac:dyDescent="0.25">
      <c r="A212" s="21" t="s">
        <v>58</v>
      </c>
      <c r="B212" s="22" t="s">
        <v>244</v>
      </c>
      <c r="C212" s="49" t="s">
        <v>747</v>
      </c>
      <c r="D212" s="23" t="s">
        <v>403</v>
      </c>
    </row>
    <row r="213" spans="1:4" ht="25.5" x14ac:dyDescent="0.25">
      <c r="A213" s="21" t="s">
        <v>752</v>
      </c>
      <c r="B213" s="22" t="s">
        <v>245</v>
      </c>
      <c r="C213" s="49" t="s">
        <v>753</v>
      </c>
      <c r="D213" s="23" t="s">
        <v>403</v>
      </c>
    </row>
    <row r="214" spans="1:4" ht="38.25" x14ac:dyDescent="0.25">
      <c r="A214" s="21" t="s">
        <v>756</v>
      </c>
      <c r="B214" s="22" t="s">
        <v>246</v>
      </c>
      <c r="C214" s="49" t="s">
        <v>757</v>
      </c>
      <c r="D214" s="23" t="s">
        <v>403</v>
      </c>
    </row>
    <row r="215" spans="1:4" ht="25.5" x14ac:dyDescent="0.25">
      <c r="A215" s="21" t="s">
        <v>30</v>
      </c>
      <c r="B215" s="22" t="s">
        <v>1570</v>
      </c>
      <c r="C215" s="49" t="s">
        <v>105</v>
      </c>
      <c r="D215" s="23" t="s">
        <v>403</v>
      </c>
    </row>
    <row r="216" spans="1:4" ht="38.25" x14ac:dyDescent="0.25">
      <c r="A216" s="21" t="s">
        <v>762</v>
      </c>
      <c r="B216" s="22" t="s">
        <v>1571</v>
      </c>
      <c r="C216" s="49" t="s">
        <v>763</v>
      </c>
      <c r="D216" s="23" t="s">
        <v>403</v>
      </c>
    </row>
    <row r="217" spans="1:4" ht="51" x14ac:dyDescent="0.25">
      <c r="A217" s="21" t="s">
        <v>862</v>
      </c>
      <c r="B217" s="22" t="s">
        <v>1572</v>
      </c>
      <c r="C217" s="49" t="s">
        <v>864</v>
      </c>
      <c r="D217" s="23" t="s">
        <v>403</v>
      </c>
    </row>
    <row r="218" spans="1:4" ht="51" x14ac:dyDescent="0.25">
      <c r="A218" s="21" t="s">
        <v>880</v>
      </c>
      <c r="B218" s="22" t="s">
        <v>1573</v>
      </c>
      <c r="C218" s="49" t="s">
        <v>882</v>
      </c>
      <c r="D218" s="23" t="s">
        <v>403</v>
      </c>
    </row>
    <row r="219" spans="1:4" ht="25.5" x14ac:dyDescent="0.25">
      <c r="A219" s="21" t="s">
        <v>888</v>
      </c>
      <c r="B219" s="22" t="s">
        <v>1574</v>
      </c>
      <c r="C219" s="49" t="s">
        <v>890</v>
      </c>
      <c r="D219" s="23" t="s">
        <v>403</v>
      </c>
    </row>
    <row r="220" spans="1:4" ht="38.25" x14ac:dyDescent="0.25">
      <c r="A220" s="21" t="s">
        <v>899</v>
      </c>
      <c r="B220" s="22" t="s">
        <v>1575</v>
      </c>
      <c r="C220" s="49" t="s">
        <v>901</v>
      </c>
      <c r="D220" s="23" t="s">
        <v>403</v>
      </c>
    </row>
    <row r="221" spans="1:4" ht="25.5" x14ac:dyDescent="0.25">
      <c r="A221" s="21" t="s">
        <v>904</v>
      </c>
      <c r="B221" s="22" t="s">
        <v>1576</v>
      </c>
      <c r="C221" s="49" t="s">
        <v>906</v>
      </c>
      <c r="D221" s="23" t="s">
        <v>403</v>
      </c>
    </row>
    <row r="222" spans="1:4" ht="25.5" x14ac:dyDescent="0.25">
      <c r="A222" s="21" t="s">
        <v>913</v>
      </c>
      <c r="B222" s="22" t="s">
        <v>247</v>
      </c>
      <c r="C222" s="49" t="s">
        <v>915</v>
      </c>
      <c r="D222" s="23" t="s">
        <v>403</v>
      </c>
    </row>
    <row r="223" spans="1:4" ht="38.25" x14ac:dyDescent="0.25">
      <c r="A223" s="21" t="s">
        <v>922</v>
      </c>
      <c r="B223" s="22" t="s">
        <v>1577</v>
      </c>
      <c r="C223" s="49" t="s">
        <v>924</v>
      </c>
      <c r="D223" s="23" t="s">
        <v>403</v>
      </c>
    </row>
    <row r="224" spans="1:4" ht="25.5" x14ac:dyDescent="0.25">
      <c r="A224" s="21" t="s">
        <v>951</v>
      </c>
      <c r="B224" s="22" t="s">
        <v>248</v>
      </c>
      <c r="C224" s="49" t="s">
        <v>953</v>
      </c>
      <c r="D224" s="23" t="s">
        <v>403</v>
      </c>
    </row>
    <row r="225" spans="1:4" ht="25.5" x14ac:dyDescent="0.25">
      <c r="A225" s="21" t="s">
        <v>964</v>
      </c>
      <c r="B225" s="22" t="s">
        <v>1578</v>
      </c>
      <c r="C225" s="49" t="s">
        <v>966</v>
      </c>
      <c r="D225" s="23" t="s">
        <v>403</v>
      </c>
    </row>
    <row r="226" spans="1:4" ht="25.5" x14ac:dyDescent="0.25">
      <c r="A226" s="21" t="s">
        <v>978</v>
      </c>
      <c r="B226" s="22" t="s">
        <v>249</v>
      </c>
      <c r="C226" s="49" t="s">
        <v>980</v>
      </c>
      <c r="D226" s="23" t="s">
        <v>403</v>
      </c>
    </row>
    <row r="227" spans="1:4" ht="25.5" x14ac:dyDescent="0.25">
      <c r="A227" s="21" t="s">
        <v>1014</v>
      </c>
      <c r="B227" s="22" t="s">
        <v>1579</v>
      </c>
      <c r="C227" s="49" t="s">
        <v>1016</v>
      </c>
      <c r="D227" s="23" t="s">
        <v>403</v>
      </c>
    </row>
    <row r="228" spans="1:4" ht="25.5" x14ac:dyDescent="0.25">
      <c r="A228" s="21" t="s">
        <v>1040</v>
      </c>
      <c r="B228" s="22" t="s">
        <v>250</v>
      </c>
      <c r="C228" s="49" t="s">
        <v>1041</v>
      </c>
      <c r="D228" s="23" t="s">
        <v>403</v>
      </c>
    </row>
    <row r="229" spans="1:4" ht="38.25" x14ac:dyDescent="0.25">
      <c r="A229" s="21" t="s">
        <v>1042</v>
      </c>
      <c r="B229" s="22" t="s">
        <v>251</v>
      </c>
      <c r="C229" s="49" t="s">
        <v>1712</v>
      </c>
      <c r="D229" s="23" t="s">
        <v>403</v>
      </c>
    </row>
    <row r="230" spans="1:4" ht="38.25" x14ac:dyDescent="0.25">
      <c r="A230" s="21" t="s">
        <v>1049</v>
      </c>
      <c r="B230" s="22" t="s">
        <v>252</v>
      </c>
      <c r="C230" s="49" t="s">
        <v>1050</v>
      </c>
      <c r="D230" s="23" t="s">
        <v>403</v>
      </c>
    </row>
    <row r="231" spans="1:4" ht="25.5" x14ac:dyDescent="0.25">
      <c r="A231" s="21" t="s">
        <v>1051</v>
      </c>
      <c r="B231" s="22" t="s">
        <v>1580</v>
      </c>
      <c r="C231" s="49" t="s">
        <v>1052</v>
      </c>
      <c r="D231" s="23" t="s">
        <v>403</v>
      </c>
    </row>
    <row r="232" spans="1:4" ht="38.25" x14ac:dyDescent="0.25">
      <c r="A232" s="21" t="s">
        <v>415</v>
      </c>
      <c r="B232" s="22" t="s">
        <v>1581</v>
      </c>
      <c r="C232" s="49" t="s">
        <v>416</v>
      </c>
      <c r="D232" s="23" t="s">
        <v>417</v>
      </c>
    </row>
    <row r="233" spans="1:4" ht="38.25" x14ac:dyDescent="0.25">
      <c r="A233" s="21" t="s">
        <v>423</v>
      </c>
      <c r="B233" s="22" t="s">
        <v>253</v>
      </c>
      <c r="C233" s="49" t="s">
        <v>424</v>
      </c>
      <c r="D233" s="23" t="s">
        <v>417</v>
      </c>
    </row>
    <row r="234" spans="1:4" ht="25.5" x14ac:dyDescent="0.25">
      <c r="A234" s="21" t="s">
        <v>43</v>
      </c>
      <c r="B234" s="22" t="s">
        <v>1582</v>
      </c>
      <c r="C234" s="49" t="s">
        <v>431</v>
      </c>
      <c r="D234" s="23" t="s">
        <v>417</v>
      </c>
    </row>
    <row r="235" spans="1:4" ht="25.5" x14ac:dyDescent="0.25">
      <c r="A235" s="21" t="s">
        <v>442</v>
      </c>
      <c r="B235" s="22" t="s">
        <v>254</v>
      </c>
      <c r="C235" s="49" t="s">
        <v>443</v>
      </c>
      <c r="D235" s="23" t="s">
        <v>417</v>
      </c>
    </row>
    <row r="236" spans="1:4" ht="25.5" x14ac:dyDescent="0.25">
      <c r="A236" s="21" t="s">
        <v>467</v>
      </c>
      <c r="B236" s="22" t="s">
        <v>1583</v>
      </c>
      <c r="C236" s="49" t="s">
        <v>126</v>
      </c>
      <c r="D236" s="23" t="s">
        <v>417</v>
      </c>
    </row>
    <row r="237" spans="1:4" ht="25.5" x14ac:dyDescent="0.25">
      <c r="A237" s="21" t="s">
        <v>468</v>
      </c>
      <c r="B237" s="22" t="s">
        <v>255</v>
      </c>
      <c r="C237" s="49" t="s">
        <v>128</v>
      </c>
      <c r="D237" s="23" t="s">
        <v>417</v>
      </c>
    </row>
    <row r="238" spans="1:4" ht="25.5" x14ac:dyDescent="0.25">
      <c r="A238" s="21" t="s">
        <v>39</v>
      </c>
      <c r="B238" s="22" t="s">
        <v>1584</v>
      </c>
      <c r="C238" s="49" t="s">
        <v>73</v>
      </c>
      <c r="D238" s="23" t="s">
        <v>417</v>
      </c>
    </row>
    <row r="239" spans="1:4" ht="25.5" x14ac:dyDescent="0.25">
      <c r="A239" s="21" t="s">
        <v>509</v>
      </c>
      <c r="B239" s="22" t="s">
        <v>1585</v>
      </c>
      <c r="C239" s="49" t="s">
        <v>510</v>
      </c>
      <c r="D239" s="23" t="s">
        <v>417</v>
      </c>
    </row>
    <row r="240" spans="1:4" ht="63.75" x14ac:dyDescent="0.25">
      <c r="A240" s="21" t="s">
        <v>523</v>
      </c>
      <c r="B240" s="22" t="s">
        <v>1586</v>
      </c>
      <c r="C240" s="49" t="s">
        <v>524</v>
      </c>
      <c r="D240" s="23" t="s">
        <v>417</v>
      </c>
    </row>
    <row r="241" spans="1:4" ht="63.75" x14ac:dyDescent="0.25">
      <c r="A241" s="21" t="s">
        <v>527</v>
      </c>
      <c r="B241" s="22" t="s">
        <v>1587</v>
      </c>
      <c r="C241" s="49" t="s">
        <v>528</v>
      </c>
      <c r="D241" s="23" t="s">
        <v>417</v>
      </c>
    </row>
    <row r="242" spans="1:4" ht="51" x14ac:dyDescent="0.25">
      <c r="A242" s="21" t="s">
        <v>529</v>
      </c>
      <c r="B242" s="22" t="s">
        <v>1588</v>
      </c>
      <c r="C242" s="49" t="s">
        <v>530</v>
      </c>
      <c r="D242" s="23" t="s">
        <v>417</v>
      </c>
    </row>
    <row r="243" spans="1:4" ht="25.5" x14ac:dyDescent="0.25">
      <c r="A243" s="21" t="s">
        <v>531</v>
      </c>
      <c r="B243" s="22" t="s">
        <v>1589</v>
      </c>
      <c r="C243" s="49" t="s">
        <v>532</v>
      </c>
      <c r="D243" s="23" t="s">
        <v>417</v>
      </c>
    </row>
    <row r="244" spans="1:4" ht="25.5" x14ac:dyDescent="0.25">
      <c r="A244" s="21" t="s">
        <v>55</v>
      </c>
      <c r="B244" s="22" t="s">
        <v>1590</v>
      </c>
      <c r="C244" s="49" t="s">
        <v>545</v>
      </c>
      <c r="D244" s="23" t="s">
        <v>417</v>
      </c>
    </row>
    <row r="245" spans="1:4" ht="25.5" x14ac:dyDescent="0.25">
      <c r="A245" s="21" t="s">
        <v>45</v>
      </c>
      <c r="B245" s="22" t="s">
        <v>1591</v>
      </c>
      <c r="C245" s="49" t="s">
        <v>570</v>
      </c>
      <c r="D245" s="23" t="s">
        <v>417</v>
      </c>
    </row>
    <row r="246" spans="1:4" ht="38.25" x14ac:dyDescent="0.25">
      <c r="A246" s="21" t="s">
        <v>56</v>
      </c>
      <c r="B246" s="22" t="s">
        <v>1592</v>
      </c>
      <c r="C246" s="49" t="s">
        <v>57</v>
      </c>
      <c r="D246" s="23" t="s">
        <v>417</v>
      </c>
    </row>
    <row r="247" spans="1:4" ht="51" x14ac:dyDescent="0.25">
      <c r="A247" s="21" t="s">
        <v>573</v>
      </c>
      <c r="B247" s="22" t="s">
        <v>256</v>
      </c>
      <c r="C247" s="49" t="s">
        <v>574</v>
      </c>
      <c r="D247" s="23" t="s">
        <v>417</v>
      </c>
    </row>
    <row r="248" spans="1:4" ht="38.25" x14ac:dyDescent="0.25">
      <c r="A248" s="21" t="s">
        <v>44</v>
      </c>
      <c r="B248" s="22" t="s">
        <v>1593</v>
      </c>
      <c r="C248" s="49" t="s">
        <v>132</v>
      </c>
      <c r="D248" s="23" t="s">
        <v>417</v>
      </c>
    </row>
    <row r="249" spans="1:4" ht="25.5" x14ac:dyDescent="0.25">
      <c r="A249" s="21" t="s">
        <v>41</v>
      </c>
      <c r="B249" s="22" t="s">
        <v>1594</v>
      </c>
      <c r="C249" s="49" t="s">
        <v>100</v>
      </c>
      <c r="D249" s="23" t="s">
        <v>417</v>
      </c>
    </row>
    <row r="250" spans="1:4" ht="25.5" x14ac:dyDescent="0.25">
      <c r="A250" s="21" t="s">
        <v>69</v>
      </c>
      <c r="B250" s="22" t="s">
        <v>1595</v>
      </c>
      <c r="C250" s="49" t="s">
        <v>79</v>
      </c>
      <c r="D250" s="23" t="s">
        <v>417</v>
      </c>
    </row>
    <row r="251" spans="1:4" ht="38.25" x14ac:dyDescent="0.25">
      <c r="A251" s="21" t="s">
        <v>640</v>
      </c>
      <c r="B251" s="22" t="s">
        <v>257</v>
      </c>
      <c r="C251" s="49" t="s">
        <v>641</v>
      </c>
      <c r="D251" s="23" t="s">
        <v>417</v>
      </c>
    </row>
    <row r="252" spans="1:4" ht="51" x14ac:dyDescent="0.25">
      <c r="A252" s="21" t="s">
        <v>121</v>
      </c>
      <c r="B252" s="22" t="s">
        <v>1596</v>
      </c>
      <c r="C252" s="49" t="s">
        <v>650</v>
      </c>
      <c r="D252" s="23" t="s">
        <v>417</v>
      </c>
    </row>
    <row r="253" spans="1:4" ht="51" x14ac:dyDescent="0.25">
      <c r="A253" s="21" t="s">
        <v>651</v>
      </c>
      <c r="B253" s="22" t="s">
        <v>258</v>
      </c>
      <c r="C253" s="49" t="s">
        <v>652</v>
      </c>
      <c r="D253" s="23" t="s">
        <v>417</v>
      </c>
    </row>
    <row r="254" spans="1:4" ht="25.5" x14ac:dyDescent="0.25">
      <c r="A254" s="21" t="s">
        <v>47</v>
      </c>
      <c r="B254" s="22" t="s">
        <v>259</v>
      </c>
      <c r="C254" s="49" t="s">
        <v>653</v>
      </c>
      <c r="D254" s="23" t="s">
        <v>417</v>
      </c>
    </row>
    <row r="255" spans="1:4" ht="51" x14ac:dyDescent="0.25">
      <c r="A255" s="21" t="s">
        <v>658</v>
      </c>
      <c r="B255" s="22" t="s">
        <v>260</v>
      </c>
      <c r="C255" s="49" t="s">
        <v>659</v>
      </c>
      <c r="D255" s="23" t="s">
        <v>417</v>
      </c>
    </row>
    <row r="256" spans="1:4" ht="25.5" x14ac:dyDescent="0.25">
      <c r="A256" s="21" t="s">
        <v>63</v>
      </c>
      <c r="B256" s="22" t="s">
        <v>261</v>
      </c>
      <c r="C256" s="49" t="s">
        <v>102</v>
      </c>
      <c r="D256" s="23" t="s">
        <v>417</v>
      </c>
    </row>
    <row r="257" spans="1:4" ht="25.5" x14ac:dyDescent="0.25">
      <c r="A257" s="21" t="s">
        <v>386</v>
      </c>
      <c r="B257" s="22" t="s">
        <v>262</v>
      </c>
      <c r="C257" s="49" t="s">
        <v>373</v>
      </c>
      <c r="D257" s="23" t="s">
        <v>417</v>
      </c>
    </row>
    <row r="258" spans="1:4" ht="89.25" x14ac:dyDescent="0.25">
      <c r="A258" s="21" t="s">
        <v>675</v>
      </c>
      <c r="B258" s="22" t="s">
        <v>263</v>
      </c>
      <c r="C258" s="49" t="s">
        <v>676</v>
      </c>
      <c r="D258" s="23" t="s">
        <v>417</v>
      </c>
    </row>
    <row r="259" spans="1:4" ht="25.5" x14ac:dyDescent="0.25">
      <c r="A259" s="21" t="s">
        <v>54</v>
      </c>
      <c r="B259" s="22" t="s">
        <v>264</v>
      </c>
      <c r="C259" s="49" t="s">
        <v>679</v>
      </c>
      <c r="D259" s="23" t="s">
        <v>417</v>
      </c>
    </row>
    <row r="260" spans="1:4" ht="38.25" x14ac:dyDescent="0.25">
      <c r="A260" s="21" t="s">
        <v>686</v>
      </c>
      <c r="B260" s="22" t="s">
        <v>265</v>
      </c>
      <c r="C260" s="49" t="s">
        <v>683</v>
      </c>
      <c r="D260" s="23" t="s">
        <v>417</v>
      </c>
    </row>
    <row r="261" spans="1:4" ht="38.25" x14ac:dyDescent="0.25">
      <c r="A261" s="21" t="s">
        <v>690</v>
      </c>
      <c r="B261" s="22" t="s">
        <v>266</v>
      </c>
      <c r="C261" s="49" t="s">
        <v>691</v>
      </c>
      <c r="D261" s="23" t="s">
        <v>417</v>
      </c>
    </row>
    <row r="262" spans="1:4" ht="51" x14ac:dyDescent="0.25">
      <c r="A262" s="21" t="s">
        <v>692</v>
      </c>
      <c r="B262" s="22" t="s">
        <v>267</v>
      </c>
      <c r="C262" s="49" t="s">
        <v>693</v>
      </c>
      <c r="D262" s="23" t="s">
        <v>417</v>
      </c>
    </row>
    <row r="263" spans="1:4" ht="38.25" x14ac:dyDescent="0.25">
      <c r="A263" s="21" t="s">
        <v>48</v>
      </c>
      <c r="B263" s="22" t="s">
        <v>268</v>
      </c>
      <c r="C263" s="49" t="s">
        <v>97</v>
      </c>
      <c r="D263" s="23" t="s">
        <v>417</v>
      </c>
    </row>
    <row r="264" spans="1:4" ht="38.25" x14ac:dyDescent="0.25">
      <c r="A264" s="21" t="s">
        <v>704</v>
      </c>
      <c r="B264" s="22" t="s">
        <v>1597</v>
      </c>
      <c r="C264" s="49" t="s">
        <v>705</v>
      </c>
      <c r="D264" s="23" t="s">
        <v>417</v>
      </c>
    </row>
    <row r="265" spans="1:4" ht="25.5" x14ac:dyDescent="0.25">
      <c r="A265" s="21" t="s">
        <v>129</v>
      </c>
      <c r="B265" s="22" t="s">
        <v>269</v>
      </c>
      <c r="C265" s="49" t="s">
        <v>130</v>
      </c>
      <c r="D265" s="23" t="s">
        <v>417</v>
      </c>
    </row>
    <row r="266" spans="1:4" ht="25.5" x14ac:dyDescent="0.25">
      <c r="A266" s="21" t="s">
        <v>708</v>
      </c>
      <c r="B266" s="22" t="s">
        <v>270</v>
      </c>
      <c r="C266" s="49" t="s">
        <v>709</v>
      </c>
      <c r="D266" s="23" t="s">
        <v>417</v>
      </c>
    </row>
    <row r="267" spans="1:4" ht="25.5" x14ac:dyDescent="0.25">
      <c r="A267" s="21" t="s">
        <v>64</v>
      </c>
      <c r="B267" s="22" t="s">
        <v>271</v>
      </c>
      <c r="C267" s="49" t="s">
        <v>103</v>
      </c>
      <c r="D267" s="23" t="s">
        <v>417</v>
      </c>
    </row>
    <row r="268" spans="1:4" ht="38.25" x14ac:dyDescent="0.25">
      <c r="A268" s="21" t="s">
        <v>26</v>
      </c>
      <c r="B268" s="22" t="s">
        <v>272</v>
      </c>
      <c r="C268" s="49" t="s">
        <v>728</v>
      </c>
      <c r="D268" s="23" t="s">
        <v>417</v>
      </c>
    </row>
    <row r="269" spans="1:4" ht="38.25" x14ac:dyDescent="0.25">
      <c r="A269" s="21" t="s">
        <v>735</v>
      </c>
      <c r="B269" s="22" t="s">
        <v>1598</v>
      </c>
      <c r="C269" s="49" t="s">
        <v>736</v>
      </c>
      <c r="D269" s="23" t="s">
        <v>417</v>
      </c>
    </row>
    <row r="270" spans="1:4" ht="25.5" x14ac:dyDescent="0.25">
      <c r="A270" s="21" t="s">
        <v>361</v>
      </c>
      <c r="B270" s="22" t="s">
        <v>273</v>
      </c>
      <c r="C270" s="49" t="s">
        <v>362</v>
      </c>
      <c r="D270" s="23" t="s">
        <v>417</v>
      </c>
    </row>
    <row r="271" spans="1:4" ht="25.5" x14ac:dyDescent="0.25">
      <c r="A271" s="21" t="s">
        <v>754</v>
      </c>
      <c r="B271" s="22" t="s">
        <v>1599</v>
      </c>
      <c r="C271" s="49" t="s">
        <v>123</v>
      </c>
      <c r="D271" s="23" t="s">
        <v>417</v>
      </c>
    </row>
    <row r="272" spans="1:4" ht="25.5" x14ac:dyDescent="0.25">
      <c r="A272" s="21" t="s">
        <v>124</v>
      </c>
      <c r="B272" s="22" t="s">
        <v>1600</v>
      </c>
      <c r="C272" s="49" t="s">
        <v>123</v>
      </c>
      <c r="D272" s="23" t="s">
        <v>417</v>
      </c>
    </row>
    <row r="273" spans="1:4" ht="38.25" x14ac:dyDescent="0.25">
      <c r="A273" s="21" t="s">
        <v>790</v>
      </c>
      <c r="B273" s="22" t="s">
        <v>274</v>
      </c>
      <c r="C273" s="49" t="s">
        <v>792</v>
      </c>
      <c r="D273" s="23" t="s">
        <v>417</v>
      </c>
    </row>
    <row r="274" spans="1:4" ht="25.5" x14ac:dyDescent="0.25">
      <c r="A274" s="21" t="s">
        <v>796</v>
      </c>
      <c r="B274" s="22" t="s">
        <v>275</v>
      </c>
      <c r="C274" s="49" t="s">
        <v>798</v>
      </c>
      <c r="D274" s="23" t="s">
        <v>417</v>
      </c>
    </row>
    <row r="275" spans="1:4" ht="25.5" x14ac:dyDescent="0.25">
      <c r="A275" s="21" t="s">
        <v>799</v>
      </c>
      <c r="B275" s="22" t="s">
        <v>276</v>
      </c>
      <c r="C275" s="49" t="s">
        <v>801</v>
      </c>
      <c r="D275" s="23" t="s">
        <v>417</v>
      </c>
    </row>
    <row r="276" spans="1:4" ht="25.5" x14ac:dyDescent="0.25">
      <c r="A276" s="21" t="s">
        <v>809</v>
      </c>
      <c r="B276" s="22" t="s">
        <v>1601</v>
      </c>
      <c r="C276" s="49" t="s">
        <v>811</v>
      </c>
      <c r="D276" s="23" t="s">
        <v>417</v>
      </c>
    </row>
    <row r="277" spans="1:4" ht="51" x14ac:dyDescent="0.25">
      <c r="A277" s="21" t="s">
        <v>822</v>
      </c>
      <c r="B277" s="22" t="s">
        <v>1602</v>
      </c>
      <c r="C277" s="49" t="s">
        <v>824</v>
      </c>
      <c r="D277" s="23" t="s">
        <v>417</v>
      </c>
    </row>
    <row r="278" spans="1:4" ht="38.25" x14ac:dyDescent="0.25">
      <c r="A278" s="21" t="s">
        <v>31</v>
      </c>
      <c r="B278" s="22" t="s">
        <v>277</v>
      </c>
      <c r="C278" s="49" t="s">
        <v>832</v>
      </c>
      <c r="D278" s="23" t="s">
        <v>417</v>
      </c>
    </row>
    <row r="279" spans="1:4" ht="25.5" x14ac:dyDescent="0.25">
      <c r="A279" s="21" t="s">
        <v>59</v>
      </c>
      <c r="B279" s="22" t="s">
        <v>278</v>
      </c>
      <c r="C279" s="49" t="s">
        <v>106</v>
      </c>
      <c r="D279" s="23" t="s">
        <v>417</v>
      </c>
    </row>
    <row r="280" spans="1:4" ht="25.5" x14ac:dyDescent="0.25">
      <c r="A280" s="21" t="s">
        <v>60</v>
      </c>
      <c r="B280" s="22" t="s">
        <v>279</v>
      </c>
      <c r="C280" s="49" t="s">
        <v>107</v>
      </c>
      <c r="D280" s="23" t="s">
        <v>417</v>
      </c>
    </row>
    <row r="281" spans="1:4" ht="25.5" x14ac:dyDescent="0.25">
      <c r="A281" s="21" t="s">
        <v>838</v>
      </c>
      <c r="B281" s="22" t="s">
        <v>280</v>
      </c>
      <c r="C281" s="49" t="s">
        <v>840</v>
      </c>
      <c r="D281" s="23" t="s">
        <v>417</v>
      </c>
    </row>
    <row r="282" spans="1:4" ht="25.5" x14ac:dyDescent="0.25">
      <c r="A282" s="21" t="s">
        <v>841</v>
      </c>
      <c r="B282" s="22" t="s">
        <v>1603</v>
      </c>
      <c r="C282" s="49" t="s">
        <v>843</v>
      </c>
      <c r="D282" s="23" t="s">
        <v>417</v>
      </c>
    </row>
    <row r="283" spans="1:4" ht="38.25" x14ac:dyDescent="0.25">
      <c r="A283" s="21" t="s">
        <v>847</v>
      </c>
      <c r="B283" s="22" t="s">
        <v>1604</v>
      </c>
      <c r="C283" s="49" t="s">
        <v>849</v>
      </c>
      <c r="D283" s="23" t="s">
        <v>417</v>
      </c>
    </row>
    <row r="284" spans="1:4" ht="38.25" x14ac:dyDescent="0.25">
      <c r="A284" s="21" t="s">
        <v>33</v>
      </c>
      <c r="B284" s="22" t="s">
        <v>306</v>
      </c>
      <c r="C284" s="49" t="s">
        <v>71</v>
      </c>
      <c r="D284" s="23" t="s">
        <v>417</v>
      </c>
    </row>
    <row r="285" spans="1:4" ht="51" x14ac:dyDescent="0.25">
      <c r="A285" s="21" t="s">
        <v>62</v>
      </c>
      <c r="B285" s="22" t="s">
        <v>307</v>
      </c>
      <c r="C285" s="49" t="s">
        <v>884</v>
      </c>
      <c r="D285" s="23" t="s">
        <v>417</v>
      </c>
    </row>
    <row r="286" spans="1:4" ht="38.25" x14ac:dyDescent="0.25">
      <c r="A286" s="21" t="s">
        <v>885</v>
      </c>
      <c r="B286" s="22" t="s">
        <v>308</v>
      </c>
      <c r="C286" s="49" t="s">
        <v>887</v>
      </c>
      <c r="D286" s="23" t="s">
        <v>417</v>
      </c>
    </row>
    <row r="287" spans="1:4" ht="38.25" x14ac:dyDescent="0.25">
      <c r="A287" s="21" t="s">
        <v>891</v>
      </c>
      <c r="B287" s="22" t="s">
        <v>309</v>
      </c>
      <c r="C287" s="49" t="s">
        <v>893</v>
      </c>
      <c r="D287" s="23" t="s">
        <v>417</v>
      </c>
    </row>
    <row r="288" spans="1:4" ht="25.5" x14ac:dyDescent="0.25">
      <c r="A288" s="21" t="s">
        <v>84</v>
      </c>
      <c r="B288" s="22" t="s">
        <v>310</v>
      </c>
      <c r="C288" s="49" t="s">
        <v>895</v>
      </c>
      <c r="D288" s="23" t="s">
        <v>417</v>
      </c>
    </row>
    <row r="289" spans="1:4" ht="25.5" x14ac:dyDescent="0.25">
      <c r="A289" s="21" t="s">
        <v>896</v>
      </c>
      <c r="B289" s="22" t="s">
        <v>311</v>
      </c>
      <c r="C289" s="49" t="s">
        <v>898</v>
      </c>
      <c r="D289" s="23" t="s">
        <v>417</v>
      </c>
    </row>
    <row r="290" spans="1:4" ht="51" x14ac:dyDescent="0.25">
      <c r="A290" s="21" t="s">
        <v>51</v>
      </c>
      <c r="B290" s="22" t="s">
        <v>312</v>
      </c>
      <c r="C290" s="49" t="s">
        <v>903</v>
      </c>
      <c r="D290" s="23" t="s">
        <v>417</v>
      </c>
    </row>
    <row r="291" spans="1:4" ht="25.5" x14ac:dyDescent="0.25">
      <c r="A291" s="21" t="s">
        <v>52</v>
      </c>
      <c r="B291" s="22" t="s">
        <v>1605</v>
      </c>
      <c r="C291" s="49" t="s">
        <v>108</v>
      </c>
      <c r="D291" s="23" t="s">
        <v>417</v>
      </c>
    </row>
    <row r="292" spans="1:4" ht="38.25" x14ac:dyDescent="0.25">
      <c r="A292" s="21" t="s">
        <v>910</v>
      </c>
      <c r="B292" s="22" t="s">
        <v>313</v>
      </c>
      <c r="C292" s="49" t="s">
        <v>912</v>
      </c>
      <c r="D292" s="23" t="s">
        <v>417</v>
      </c>
    </row>
    <row r="293" spans="1:4" ht="25.5" x14ac:dyDescent="0.25">
      <c r="A293" s="21" t="s">
        <v>916</v>
      </c>
      <c r="B293" s="22" t="s">
        <v>1606</v>
      </c>
      <c r="C293" s="49" t="s">
        <v>918</v>
      </c>
      <c r="D293" s="23" t="s">
        <v>417</v>
      </c>
    </row>
    <row r="294" spans="1:4" ht="63.75" x14ac:dyDescent="0.25">
      <c r="A294" s="21" t="s">
        <v>919</v>
      </c>
      <c r="B294" s="22" t="s">
        <v>1607</v>
      </c>
      <c r="C294" s="49" t="s">
        <v>921</v>
      </c>
      <c r="D294" s="24" t="s">
        <v>417</v>
      </c>
    </row>
    <row r="295" spans="1:4" ht="25.5" x14ac:dyDescent="0.25">
      <c r="A295" s="21" t="s">
        <v>925</v>
      </c>
      <c r="B295" s="22" t="s">
        <v>314</v>
      </c>
      <c r="C295" s="49" t="s">
        <v>927</v>
      </c>
      <c r="D295" s="23" t="s">
        <v>417</v>
      </c>
    </row>
    <row r="296" spans="1:4" ht="38.25" x14ac:dyDescent="0.25">
      <c r="A296" s="21" t="s">
        <v>53</v>
      </c>
      <c r="B296" s="22" t="s">
        <v>315</v>
      </c>
      <c r="C296" s="49" t="s">
        <v>109</v>
      </c>
      <c r="D296" s="23" t="s">
        <v>417</v>
      </c>
    </row>
    <row r="297" spans="1:4" ht="25.5" x14ac:dyDescent="0.25">
      <c r="A297" s="21" t="s">
        <v>941</v>
      </c>
      <c r="B297" s="22" t="s">
        <v>316</v>
      </c>
      <c r="C297" s="49" t="s">
        <v>943</v>
      </c>
      <c r="D297" s="23" t="s">
        <v>417</v>
      </c>
    </row>
    <row r="298" spans="1:4" ht="38.25" x14ac:dyDescent="0.25">
      <c r="A298" s="21" t="s">
        <v>944</v>
      </c>
      <c r="B298" s="22" t="s">
        <v>317</v>
      </c>
      <c r="C298" s="49" t="s">
        <v>946</v>
      </c>
      <c r="D298" s="23" t="s">
        <v>417</v>
      </c>
    </row>
    <row r="299" spans="1:4" ht="38.25" x14ac:dyDescent="0.25">
      <c r="A299" s="21" t="s">
        <v>954</v>
      </c>
      <c r="B299" s="22" t="s">
        <v>318</v>
      </c>
      <c r="C299" s="49" t="s">
        <v>956</v>
      </c>
      <c r="D299" s="23" t="s">
        <v>417</v>
      </c>
    </row>
    <row r="300" spans="1:4" ht="25.5" x14ac:dyDescent="0.25">
      <c r="A300" s="21" t="s">
        <v>119</v>
      </c>
      <c r="B300" s="22" t="s">
        <v>319</v>
      </c>
      <c r="C300" s="49" t="s">
        <v>120</v>
      </c>
      <c r="D300" s="23" t="s">
        <v>417</v>
      </c>
    </row>
    <row r="301" spans="1:4" ht="25.5" x14ac:dyDescent="0.25">
      <c r="A301" s="21" t="s">
        <v>34</v>
      </c>
      <c r="B301" s="22" t="s">
        <v>1608</v>
      </c>
      <c r="C301" s="49" t="s">
        <v>110</v>
      </c>
      <c r="D301" s="23" t="s">
        <v>417</v>
      </c>
    </row>
    <row r="302" spans="1:4" ht="25.5" x14ac:dyDescent="0.25">
      <c r="A302" s="21" t="s">
        <v>981</v>
      </c>
      <c r="B302" s="22" t="s">
        <v>1609</v>
      </c>
      <c r="C302" s="49" t="s">
        <v>983</v>
      </c>
      <c r="D302" s="23" t="s">
        <v>417</v>
      </c>
    </row>
    <row r="303" spans="1:4" ht="51" x14ac:dyDescent="0.25">
      <c r="A303" s="21" t="s">
        <v>1032</v>
      </c>
      <c r="B303" s="22" t="s">
        <v>1610</v>
      </c>
      <c r="C303" s="49" t="s">
        <v>1034</v>
      </c>
      <c r="D303" s="23" t="s">
        <v>417</v>
      </c>
    </row>
    <row r="304" spans="1:4" ht="25.5" x14ac:dyDescent="0.25">
      <c r="A304" s="21" t="s">
        <v>1038</v>
      </c>
      <c r="B304" s="22" t="s">
        <v>1611</v>
      </c>
      <c r="C304" s="49" t="s">
        <v>1039</v>
      </c>
      <c r="D304" s="23" t="s">
        <v>417</v>
      </c>
    </row>
    <row r="305" spans="1:4" ht="25.5" x14ac:dyDescent="0.25">
      <c r="A305" s="21" t="s">
        <v>1043</v>
      </c>
      <c r="B305" s="22" t="s">
        <v>1612</v>
      </c>
      <c r="C305" s="49" t="s">
        <v>1044</v>
      </c>
      <c r="D305" s="23" t="s">
        <v>417</v>
      </c>
    </row>
    <row r="306" spans="1:4" ht="25.5" x14ac:dyDescent="0.25">
      <c r="A306" s="21" t="s">
        <v>81</v>
      </c>
      <c r="B306" s="22" t="s">
        <v>320</v>
      </c>
      <c r="C306" s="49" t="s">
        <v>82</v>
      </c>
      <c r="D306" s="23" t="s">
        <v>417</v>
      </c>
    </row>
    <row r="307" spans="1:4" ht="51" x14ac:dyDescent="0.25">
      <c r="A307" s="21" t="s">
        <v>395</v>
      </c>
      <c r="B307" s="22" t="s">
        <v>354</v>
      </c>
      <c r="C307" s="49" t="s">
        <v>396</v>
      </c>
      <c r="D307" s="23" t="s">
        <v>397</v>
      </c>
    </row>
    <row r="308" spans="1:4" ht="38.25" x14ac:dyDescent="0.25">
      <c r="A308" s="21" t="s">
        <v>398</v>
      </c>
      <c r="B308" s="22" t="s">
        <v>355</v>
      </c>
      <c r="C308" s="49" t="s">
        <v>399</v>
      </c>
      <c r="D308" s="23" t="s">
        <v>397</v>
      </c>
    </row>
    <row r="309" spans="1:4" x14ac:dyDescent="0.25">
      <c r="A309" s="21" t="s">
        <v>65</v>
      </c>
      <c r="B309" s="22" t="s">
        <v>321</v>
      </c>
      <c r="C309" s="49" t="s">
        <v>72</v>
      </c>
      <c r="D309" s="23" t="s">
        <v>397</v>
      </c>
    </row>
    <row r="310" spans="1:4" ht="14.45" x14ac:dyDescent="0.3">
      <c r="A310" s="21" t="s">
        <v>605</v>
      </c>
      <c r="B310" s="22" t="s">
        <v>322</v>
      </c>
      <c r="C310" s="49" t="s">
        <v>606</v>
      </c>
      <c r="D310" s="23" t="s">
        <v>397</v>
      </c>
    </row>
    <row r="311" spans="1:4" ht="38.25" x14ac:dyDescent="0.25">
      <c r="A311" s="21" t="s">
        <v>611</v>
      </c>
      <c r="B311" s="22" t="s">
        <v>323</v>
      </c>
      <c r="C311" s="49" t="s">
        <v>612</v>
      </c>
      <c r="D311" s="23" t="s">
        <v>397</v>
      </c>
    </row>
    <row r="312" spans="1:4" ht="25.5" x14ac:dyDescent="0.25">
      <c r="A312" s="21" t="s">
        <v>116</v>
      </c>
      <c r="B312" s="22" t="s">
        <v>324</v>
      </c>
      <c r="C312" s="49" t="s">
        <v>117</v>
      </c>
      <c r="D312" s="23" t="s">
        <v>397</v>
      </c>
    </row>
    <row r="313" spans="1:4" ht="38.25" x14ac:dyDescent="0.25">
      <c r="A313" s="21" t="s">
        <v>702</v>
      </c>
      <c r="B313" s="22" t="s">
        <v>1613</v>
      </c>
      <c r="C313" s="49" t="s">
        <v>703</v>
      </c>
      <c r="D313" s="23" t="s">
        <v>397</v>
      </c>
    </row>
    <row r="314" spans="1:4" ht="25.5" x14ac:dyDescent="0.25">
      <c r="A314" s="21" t="s">
        <v>49</v>
      </c>
      <c r="B314" s="22" t="s">
        <v>1614</v>
      </c>
      <c r="C314" s="49" t="s">
        <v>85</v>
      </c>
      <c r="D314" s="23" t="s">
        <v>397</v>
      </c>
    </row>
    <row r="315" spans="1:4" ht="25.5" x14ac:dyDescent="0.25">
      <c r="A315" s="21" t="s">
        <v>712</v>
      </c>
      <c r="B315" s="22" t="s">
        <v>325</v>
      </c>
      <c r="C315" s="49" t="s">
        <v>713</v>
      </c>
      <c r="D315" s="23" t="s">
        <v>397</v>
      </c>
    </row>
    <row r="316" spans="1:4" x14ac:dyDescent="0.25">
      <c r="A316" s="21" t="s">
        <v>714</v>
      </c>
      <c r="B316" s="22" t="s">
        <v>1615</v>
      </c>
      <c r="C316" s="49" t="s">
        <v>715</v>
      </c>
      <c r="D316" s="23" t="s">
        <v>397</v>
      </c>
    </row>
    <row r="317" spans="1:4" x14ac:dyDescent="0.25">
      <c r="A317" s="21" t="s">
        <v>787</v>
      </c>
      <c r="B317" s="22" t="s">
        <v>326</v>
      </c>
      <c r="C317" s="49" t="s">
        <v>789</v>
      </c>
      <c r="D317" s="23" t="s">
        <v>397</v>
      </c>
    </row>
    <row r="318" spans="1:4" ht="25.5" x14ac:dyDescent="0.25">
      <c r="A318" s="21" t="s">
        <v>876</v>
      </c>
      <c r="B318" s="22" t="s">
        <v>327</v>
      </c>
      <c r="C318" s="49" t="s">
        <v>878</v>
      </c>
      <c r="D318" s="23" t="s">
        <v>397</v>
      </c>
    </row>
    <row r="319" spans="1:4" ht="25.5" x14ac:dyDescent="0.25">
      <c r="A319" s="21" t="s">
        <v>984</v>
      </c>
      <c r="B319" s="22" t="s">
        <v>328</v>
      </c>
      <c r="C319" s="49" t="s">
        <v>986</v>
      </c>
      <c r="D319" s="23" t="s">
        <v>397</v>
      </c>
    </row>
    <row r="320" spans="1:4" ht="25.5" x14ac:dyDescent="0.25">
      <c r="A320" s="21" t="s">
        <v>1023</v>
      </c>
      <c r="B320" s="22" t="s">
        <v>1616</v>
      </c>
      <c r="C320" s="49" t="s">
        <v>1025</v>
      </c>
      <c r="D320" s="23" t="s">
        <v>397</v>
      </c>
    </row>
    <row r="321" spans="1:4" ht="14.45" x14ac:dyDescent="0.3">
      <c r="A321" s="21" t="s">
        <v>1027</v>
      </c>
      <c r="B321" s="22" t="s">
        <v>1617</v>
      </c>
      <c r="C321" s="49" t="s">
        <v>1029</v>
      </c>
      <c r="D321" s="23" t="s">
        <v>397</v>
      </c>
    </row>
    <row r="322" spans="1:4" ht="14.45" x14ac:dyDescent="0.3">
      <c r="A322" s="21" t="s">
        <v>37</v>
      </c>
      <c r="B322" s="22" t="s">
        <v>329</v>
      </c>
      <c r="C322" s="49" t="s">
        <v>1053</v>
      </c>
      <c r="D322" s="23" t="s">
        <v>397</v>
      </c>
    </row>
    <row r="323" spans="1:4" ht="25.5" x14ac:dyDescent="0.25">
      <c r="A323" s="21" t="s">
        <v>1059</v>
      </c>
      <c r="B323" s="22" t="s">
        <v>1618</v>
      </c>
      <c r="C323" s="49" t="s">
        <v>1060</v>
      </c>
      <c r="D323" s="23" t="s">
        <v>397</v>
      </c>
    </row>
    <row r="324" spans="1:4" x14ac:dyDescent="0.25">
      <c r="A324" s="21" t="s">
        <v>1061</v>
      </c>
      <c r="B324" s="22" t="s">
        <v>330</v>
      </c>
      <c r="C324" s="49" t="s">
        <v>1062</v>
      </c>
      <c r="D324" s="23" t="s">
        <v>397</v>
      </c>
    </row>
    <row r="325" spans="1:4" ht="38.25" x14ac:dyDescent="0.25">
      <c r="A325" s="21" t="s">
        <v>1063</v>
      </c>
      <c r="B325" s="22" t="s">
        <v>331</v>
      </c>
      <c r="C325" s="49" t="s">
        <v>1064</v>
      </c>
      <c r="D325" s="23" t="s">
        <v>397</v>
      </c>
    </row>
    <row r="326" spans="1:4" ht="25.5" x14ac:dyDescent="0.25">
      <c r="A326" s="21" t="s">
        <v>1065</v>
      </c>
      <c r="B326" s="22" t="s">
        <v>332</v>
      </c>
      <c r="C326" s="49" t="s">
        <v>1066</v>
      </c>
      <c r="D326" s="24" t="s">
        <v>397</v>
      </c>
    </row>
    <row r="327" spans="1:4" ht="25.5" x14ac:dyDescent="0.25">
      <c r="A327" s="31" t="s">
        <v>76</v>
      </c>
      <c r="B327" s="22" t="s">
        <v>1619</v>
      </c>
      <c r="C327" s="49" t="s">
        <v>456</v>
      </c>
      <c r="D327" s="23" t="s">
        <v>400</v>
      </c>
    </row>
    <row r="328" spans="1:4" ht="51" x14ac:dyDescent="0.25">
      <c r="A328" s="31" t="s">
        <v>457</v>
      </c>
      <c r="B328" s="22" t="s">
        <v>1620</v>
      </c>
      <c r="C328" s="49" t="s">
        <v>458</v>
      </c>
      <c r="D328" s="23" t="s">
        <v>400</v>
      </c>
    </row>
    <row r="329" spans="1:4" ht="38.25" x14ac:dyDescent="0.25">
      <c r="A329" s="31" t="s">
        <v>459</v>
      </c>
      <c r="B329" s="22" t="s">
        <v>1621</v>
      </c>
      <c r="C329" s="49" t="s">
        <v>460</v>
      </c>
      <c r="D329" s="23" t="s">
        <v>400</v>
      </c>
    </row>
    <row r="330" spans="1:4" ht="51" x14ac:dyDescent="0.25">
      <c r="A330" s="31" t="s">
        <v>461</v>
      </c>
      <c r="B330" s="22" t="s">
        <v>333</v>
      </c>
      <c r="C330" s="49" t="s">
        <v>462</v>
      </c>
      <c r="D330" s="23" t="s">
        <v>400</v>
      </c>
    </row>
    <row r="331" spans="1:4" ht="38.25" x14ac:dyDescent="0.25">
      <c r="A331" s="31" t="s">
        <v>463</v>
      </c>
      <c r="B331" s="22" t="s">
        <v>334</v>
      </c>
      <c r="C331" s="49" t="s">
        <v>464</v>
      </c>
      <c r="D331" s="23" t="s">
        <v>400</v>
      </c>
    </row>
    <row r="332" spans="1:4" ht="25.5" x14ac:dyDescent="0.25">
      <c r="A332" s="31" t="s">
        <v>465</v>
      </c>
      <c r="B332" s="22" t="s">
        <v>335</v>
      </c>
      <c r="C332" s="49" t="s">
        <v>466</v>
      </c>
      <c r="D332" s="23" t="s">
        <v>400</v>
      </c>
    </row>
    <row r="333" spans="1:4" ht="38.25" x14ac:dyDescent="0.25">
      <c r="A333" s="31" t="s">
        <v>469</v>
      </c>
      <c r="B333" s="22" t="s">
        <v>336</v>
      </c>
      <c r="C333" s="49" t="s">
        <v>470</v>
      </c>
      <c r="D333" s="23" t="s">
        <v>400</v>
      </c>
    </row>
    <row r="334" spans="1:4" ht="63.75" x14ac:dyDescent="0.25">
      <c r="A334" s="31" t="s">
        <v>489</v>
      </c>
      <c r="B334" s="22" t="s">
        <v>337</v>
      </c>
      <c r="C334" s="49" t="s">
        <v>490</v>
      </c>
      <c r="D334" s="23" t="s">
        <v>400</v>
      </c>
    </row>
    <row r="335" spans="1:4" ht="51" x14ac:dyDescent="0.25">
      <c r="A335" s="31" t="s">
        <v>493</v>
      </c>
      <c r="B335" s="22" t="s">
        <v>338</v>
      </c>
      <c r="C335" s="49" t="s">
        <v>494</v>
      </c>
      <c r="D335" s="23" t="s">
        <v>400</v>
      </c>
    </row>
    <row r="336" spans="1:4" ht="38.25" x14ac:dyDescent="0.25">
      <c r="A336" s="31" t="s">
        <v>495</v>
      </c>
      <c r="B336" s="22" t="s">
        <v>339</v>
      </c>
      <c r="C336" s="49" t="s">
        <v>496</v>
      </c>
      <c r="D336" s="23" t="s">
        <v>400</v>
      </c>
    </row>
    <row r="337" spans="1:4" ht="38.25" x14ac:dyDescent="0.25">
      <c r="A337" s="31" t="s">
        <v>497</v>
      </c>
      <c r="B337" s="22" t="s">
        <v>340</v>
      </c>
      <c r="C337" s="49" t="s">
        <v>498</v>
      </c>
      <c r="D337" s="23" t="s">
        <v>400</v>
      </c>
    </row>
    <row r="338" spans="1:4" ht="25.5" x14ac:dyDescent="0.25">
      <c r="A338" s="31" t="s">
        <v>517</v>
      </c>
      <c r="B338" s="22" t="s">
        <v>341</v>
      </c>
      <c r="C338" s="49" t="s">
        <v>518</v>
      </c>
      <c r="D338" s="23" t="s">
        <v>400</v>
      </c>
    </row>
    <row r="339" spans="1:4" ht="51" x14ac:dyDescent="0.25">
      <c r="A339" s="31" t="s">
        <v>535</v>
      </c>
      <c r="B339" s="22" t="s">
        <v>342</v>
      </c>
      <c r="C339" s="49" t="s">
        <v>536</v>
      </c>
      <c r="D339" s="23" t="s">
        <v>400</v>
      </c>
    </row>
    <row r="340" spans="1:4" x14ac:dyDescent="0.25">
      <c r="A340" s="31" t="s">
        <v>613</v>
      </c>
      <c r="B340" s="22" t="s">
        <v>1622</v>
      </c>
      <c r="C340" s="49" t="s">
        <v>614</v>
      </c>
      <c r="D340" s="23" t="s">
        <v>400</v>
      </c>
    </row>
    <row r="341" spans="1:4" ht="51" x14ac:dyDescent="0.25">
      <c r="A341" s="31" t="s">
        <v>630</v>
      </c>
      <c r="B341" s="22" t="s">
        <v>1623</v>
      </c>
      <c r="C341" s="49" t="s">
        <v>631</v>
      </c>
      <c r="D341" s="23" t="s">
        <v>400</v>
      </c>
    </row>
    <row r="342" spans="1:4" ht="38.25" x14ac:dyDescent="0.25">
      <c r="A342" s="31" t="s">
        <v>642</v>
      </c>
      <c r="B342" s="22" t="s">
        <v>1624</v>
      </c>
      <c r="C342" s="49" t="s">
        <v>643</v>
      </c>
      <c r="D342" s="23" t="s">
        <v>400</v>
      </c>
    </row>
    <row r="343" spans="1:4" ht="63.75" x14ac:dyDescent="0.25">
      <c r="A343" s="31" t="s">
        <v>648</v>
      </c>
      <c r="B343" s="22" t="s">
        <v>1625</v>
      </c>
      <c r="C343" s="49" t="s">
        <v>649</v>
      </c>
      <c r="D343" s="23" t="s">
        <v>400</v>
      </c>
    </row>
    <row r="344" spans="1:4" ht="63.75" x14ac:dyDescent="0.25">
      <c r="A344" s="31" t="s">
        <v>688</v>
      </c>
      <c r="B344" s="22" t="s">
        <v>343</v>
      </c>
      <c r="C344" s="49" t="s">
        <v>689</v>
      </c>
      <c r="D344" s="23" t="s">
        <v>400</v>
      </c>
    </row>
    <row r="345" spans="1:4" ht="63.75" x14ac:dyDescent="0.25">
      <c r="A345" s="31" t="s">
        <v>755</v>
      </c>
      <c r="B345" s="22" t="s">
        <v>1626</v>
      </c>
      <c r="C345" s="49" t="s">
        <v>1098</v>
      </c>
      <c r="D345" s="23" t="s">
        <v>400</v>
      </c>
    </row>
    <row r="346" spans="1:4" ht="76.5" x14ac:dyDescent="0.25">
      <c r="A346" s="30" t="s">
        <v>1722</v>
      </c>
      <c r="B346" s="22" t="s">
        <v>344</v>
      </c>
      <c r="C346" s="49" t="s">
        <v>1741</v>
      </c>
      <c r="D346" s="23" t="s">
        <v>400</v>
      </c>
    </row>
    <row r="347" spans="1:4" ht="38.25" x14ac:dyDescent="0.25">
      <c r="A347" s="31" t="s">
        <v>815</v>
      </c>
      <c r="B347" s="22" t="s">
        <v>1627</v>
      </c>
      <c r="C347" s="49" t="s">
        <v>817</v>
      </c>
      <c r="D347" s="23" t="s">
        <v>400</v>
      </c>
    </row>
    <row r="348" spans="1:4" ht="25.5" x14ac:dyDescent="0.25">
      <c r="A348" s="31" t="s">
        <v>844</v>
      </c>
      <c r="B348" s="22" t="s">
        <v>345</v>
      </c>
      <c r="C348" s="49" t="s">
        <v>846</v>
      </c>
      <c r="D348" s="23" t="s">
        <v>400</v>
      </c>
    </row>
    <row r="349" spans="1:4" ht="51" x14ac:dyDescent="0.25">
      <c r="A349" s="31" t="s">
        <v>999</v>
      </c>
      <c r="B349" s="22" t="s">
        <v>1628</v>
      </c>
      <c r="C349" s="49" t="s">
        <v>1001</v>
      </c>
      <c r="D349" s="23" t="s">
        <v>400</v>
      </c>
    </row>
    <row r="350" spans="1:4" ht="51" x14ac:dyDescent="0.25">
      <c r="A350" s="31" t="s">
        <v>36</v>
      </c>
      <c r="B350" s="22" t="s">
        <v>346</v>
      </c>
      <c r="C350" s="49" t="s">
        <v>1021</v>
      </c>
      <c r="D350" s="23" t="s">
        <v>400</v>
      </c>
    </row>
    <row r="351" spans="1:4" x14ac:dyDescent="0.25">
      <c r="A351" s="32" t="s">
        <v>859</v>
      </c>
      <c r="B351" s="22" t="s">
        <v>347</v>
      </c>
      <c r="C351" s="49" t="s">
        <v>861</v>
      </c>
      <c r="D351" s="28" t="s">
        <v>400</v>
      </c>
    </row>
    <row r="352" spans="1:4" ht="25.5" x14ac:dyDescent="0.25">
      <c r="A352" s="33" t="s">
        <v>1069</v>
      </c>
      <c r="B352" s="22" t="s">
        <v>348</v>
      </c>
      <c r="C352" s="49" t="s">
        <v>1266</v>
      </c>
      <c r="D352" s="29" t="s">
        <v>400</v>
      </c>
    </row>
    <row r="353" spans="1:4" ht="25.5" x14ac:dyDescent="0.25">
      <c r="A353" s="33" t="s">
        <v>1070</v>
      </c>
      <c r="B353" s="22" t="s">
        <v>349</v>
      </c>
      <c r="C353" s="49" t="s">
        <v>1266</v>
      </c>
      <c r="D353" s="29" t="s">
        <v>400</v>
      </c>
    </row>
    <row r="354" spans="1:4" ht="25.5" x14ac:dyDescent="0.25">
      <c r="A354" s="33" t="s">
        <v>1071</v>
      </c>
      <c r="B354" s="22" t="s">
        <v>350</v>
      </c>
      <c r="C354" s="49" t="s">
        <v>1266</v>
      </c>
      <c r="D354" s="29" t="s">
        <v>400</v>
      </c>
    </row>
    <row r="355" spans="1:4" ht="51" x14ac:dyDescent="0.25">
      <c r="A355" s="33" t="s">
        <v>1072</v>
      </c>
      <c r="B355" s="22" t="s">
        <v>351</v>
      </c>
      <c r="C355" s="49" t="s">
        <v>1267</v>
      </c>
      <c r="D355" s="29" t="s">
        <v>400</v>
      </c>
    </row>
    <row r="356" spans="1:4" ht="38.25" x14ac:dyDescent="0.25">
      <c r="A356" s="33" t="s">
        <v>1073</v>
      </c>
      <c r="B356" s="22" t="s">
        <v>352</v>
      </c>
      <c r="C356" s="49" t="s">
        <v>1268</v>
      </c>
      <c r="D356" s="29" t="s">
        <v>400</v>
      </c>
    </row>
    <row r="357" spans="1:4" ht="25.5" x14ac:dyDescent="0.25">
      <c r="A357" s="33" t="s">
        <v>1074</v>
      </c>
      <c r="B357" s="22" t="s">
        <v>1629</v>
      </c>
      <c r="C357" s="49" t="s">
        <v>1269</v>
      </c>
      <c r="D357" s="29" t="s">
        <v>400</v>
      </c>
    </row>
    <row r="358" spans="1:4" ht="38.25" x14ac:dyDescent="0.25">
      <c r="A358" s="33" t="s">
        <v>1099</v>
      </c>
      <c r="B358" s="22" t="s">
        <v>353</v>
      </c>
      <c r="C358" s="49" t="s">
        <v>1749</v>
      </c>
      <c r="D358" s="29" t="s">
        <v>400</v>
      </c>
    </row>
    <row r="359" spans="1:4" ht="76.5" x14ac:dyDescent="0.25">
      <c r="A359" s="33" t="s">
        <v>1750</v>
      </c>
      <c r="B359" s="22" t="s">
        <v>356</v>
      </c>
      <c r="C359" s="49" t="s">
        <v>1752</v>
      </c>
      <c r="D359" s="29" t="s">
        <v>400</v>
      </c>
    </row>
    <row r="360" spans="1:4" ht="25.5" x14ac:dyDescent="0.25">
      <c r="A360" s="33" t="s">
        <v>1075</v>
      </c>
      <c r="B360" s="22" t="s">
        <v>357</v>
      </c>
      <c r="C360" s="49" t="s">
        <v>1270</v>
      </c>
      <c r="D360" s="29" t="s">
        <v>400</v>
      </c>
    </row>
    <row r="361" spans="1:4" ht="38.25" x14ac:dyDescent="0.25">
      <c r="A361" s="33" t="s">
        <v>1076</v>
      </c>
      <c r="B361" s="22" t="s">
        <v>358</v>
      </c>
      <c r="C361" s="49" t="s">
        <v>1271</v>
      </c>
      <c r="D361" s="29" t="s">
        <v>400</v>
      </c>
    </row>
    <row r="362" spans="1:4" ht="38.25" x14ac:dyDescent="0.25">
      <c r="A362" s="33" t="s">
        <v>1077</v>
      </c>
      <c r="B362" s="22" t="s">
        <v>359</v>
      </c>
      <c r="C362" s="49" t="s">
        <v>1272</v>
      </c>
      <c r="D362" s="29" t="s">
        <v>400</v>
      </c>
    </row>
    <row r="363" spans="1:4" ht="25.5" x14ac:dyDescent="0.25">
      <c r="A363" s="33" t="s">
        <v>1078</v>
      </c>
      <c r="B363" s="22" t="s">
        <v>360</v>
      </c>
      <c r="C363" s="49" t="s">
        <v>1273</v>
      </c>
      <c r="D363" s="29" t="s">
        <v>400</v>
      </c>
    </row>
    <row r="364" spans="1:4" ht="38.25" x14ac:dyDescent="0.25">
      <c r="A364" s="33" t="s">
        <v>1079</v>
      </c>
      <c r="B364" s="22" t="s">
        <v>1630</v>
      </c>
      <c r="C364" s="49" t="s">
        <v>1274</v>
      </c>
      <c r="D364" s="29" t="s">
        <v>400</v>
      </c>
    </row>
    <row r="365" spans="1:4" ht="25.5" x14ac:dyDescent="0.25">
      <c r="A365" s="33" t="s">
        <v>1080</v>
      </c>
      <c r="B365" s="22" t="s">
        <v>1631</v>
      </c>
      <c r="C365" s="49" t="s">
        <v>1275</v>
      </c>
      <c r="D365" s="29" t="s">
        <v>400</v>
      </c>
    </row>
    <row r="366" spans="1:4" ht="51" x14ac:dyDescent="0.25">
      <c r="A366" s="33" t="s">
        <v>1081</v>
      </c>
      <c r="B366" s="22" t="s">
        <v>1632</v>
      </c>
      <c r="C366" s="49" t="s">
        <v>1276</v>
      </c>
      <c r="D366" s="29" t="s">
        <v>400</v>
      </c>
    </row>
    <row r="367" spans="1:4" ht="25.5" x14ac:dyDescent="0.25">
      <c r="A367" s="33" t="s">
        <v>1082</v>
      </c>
      <c r="B367" s="22" t="s">
        <v>1633</v>
      </c>
      <c r="C367" s="49" t="s">
        <v>1277</v>
      </c>
      <c r="D367" s="29" t="s">
        <v>400</v>
      </c>
    </row>
    <row r="368" spans="1:4" ht="25.5" x14ac:dyDescent="0.25">
      <c r="A368" s="33" t="s">
        <v>1083</v>
      </c>
      <c r="B368" s="22" t="s">
        <v>363</v>
      </c>
      <c r="C368" s="49" t="s">
        <v>1278</v>
      </c>
      <c r="D368" s="29" t="s">
        <v>400</v>
      </c>
    </row>
    <row r="369" spans="1:4" ht="63.75" x14ac:dyDescent="0.25">
      <c r="A369" s="33" t="s">
        <v>1084</v>
      </c>
      <c r="B369" s="22" t="s">
        <v>364</v>
      </c>
      <c r="C369" s="49" t="s">
        <v>1279</v>
      </c>
      <c r="D369" s="29" t="s">
        <v>400</v>
      </c>
    </row>
    <row r="370" spans="1:4" ht="25.5" x14ac:dyDescent="0.25">
      <c r="A370" s="33" t="s">
        <v>1085</v>
      </c>
      <c r="B370" s="22" t="s">
        <v>365</v>
      </c>
      <c r="C370" s="49" t="s">
        <v>1280</v>
      </c>
      <c r="D370" s="29" t="s">
        <v>400</v>
      </c>
    </row>
    <row r="371" spans="1:4" ht="89.25" x14ac:dyDescent="0.25">
      <c r="A371" s="33" t="s">
        <v>1100</v>
      </c>
      <c r="B371" s="22" t="s">
        <v>366</v>
      </c>
      <c r="C371" s="49" t="s">
        <v>1762</v>
      </c>
      <c r="D371" s="29" t="s">
        <v>400</v>
      </c>
    </row>
    <row r="372" spans="1:4" ht="102" x14ac:dyDescent="0.25">
      <c r="A372" s="33" t="s">
        <v>35</v>
      </c>
      <c r="B372" s="22" t="s">
        <v>367</v>
      </c>
      <c r="C372" s="49" t="s">
        <v>1281</v>
      </c>
      <c r="D372" s="29" t="s">
        <v>400</v>
      </c>
    </row>
    <row r="373" spans="1:4" ht="63.75" x14ac:dyDescent="0.25">
      <c r="A373" s="33" t="s">
        <v>1086</v>
      </c>
      <c r="B373" s="22" t="s">
        <v>368</v>
      </c>
      <c r="C373" s="49" t="s">
        <v>1282</v>
      </c>
      <c r="D373" s="29" t="s">
        <v>400</v>
      </c>
    </row>
    <row r="374" spans="1:4" ht="63.75" x14ac:dyDescent="0.25">
      <c r="A374" s="33" t="s">
        <v>1087</v>
      </c>
      <c r="B374" s="22" t="s">
        <v>369</v>
      </c>
      <c r="C374" s="49" t="s">
        <v>1283</v>
      </c>
      <c r="D374" s="29" t="s">
        <v>400</v>
      </c>
    </row>
    <row r="375" spans="1:4" ht="51" x14ac:dyDescent="0.25">
      <c r="A375" s="33" t="s">
        <v>1088</v>
      </c>
      <c r="B375" s="22" t="s">
        <v>370</v>
      </c>
      <c r="C375" s="49" t="s">
        <v>1284</v>
      </c>
      <c r="D375" s="29" t="s">
        <v>400</v>
      </c>
    </row>
    <row r="376" spans="1:4" ht="38.25" x14ac:dyDescent="0.25">
      <c r="A376" s="33" t="s">
        <v>1089</v>
      </c>
      <c r="B376" s="22" t="s">
        <v>371</v>
      </c>
      <c r="C376" s="49" t="s">
        <v>1285</v>
      </c>
      <c r="D376" s="29" t="s">
        <v>400</v>
      </c>
    </row>
    <row r="377" spans="1:4" ht="76.5" x14ac:dyDescent="0.25">
      <c r="A377" s="33" t="s">
        <v>1090</v>
      </c>
      <c r="B377" s="22" t="s">
        <v>372</v>
      </c>
      <c r="C377" s="49" t="s">
        <v>1286</v>
      </c>
      <c r="D377" s="29" t="s">
        <v>400</v>
      </c>
    </row>
    <row r="378" spans="1:4" ht="25.5" x14ac:dyDescent="0.25">
      <c r="A378" s="33" t="s">
        <v>1091</v>
      </c>
      <c r="B378" s="22" t="s">
        <v>1634</v>
      </c>
      <c r="C378" s="49" t="s">
        <v>1287</v>
      </c>
      <c r="D378" s="29" t="s">
        <v>400</v>
      </c>
    </row>
    <row r="379" spans="1:4" ht="38.25" x14ac:dyDescent="0.25">
      <c r="A379" s="33" t="s">
        <v>1092</v>
      </c>
      <c r="B379" s="22" t="s">
        <v>1635</v>
      </c>
      <c r="C379" s="49" t="s">
        <v>1288</v>
      </c>
      <c r="D379" s="29" t="s">
        <v>400</v>
      </c>
    </row>
    <row r="380" spans="1:4" ht="51" x14ac:dyDescent="0.25">
      <c r="A380" s="33" t="s">
        <v>1093</v>
      </c>
      <c r="B380" s="22" t="s">
        <v>1636</v>
      </c>
      <c r="C380" s="49" t="s">
        <v>1289</v>
      </c>
      <c r="D380" s="29" t="s">
        <v>400</v>
      </c>
    </row>
    <row r="381" spans="1:4" ht="25.5" x14ac:dyDescent="0.25">
      <c r="A381" s="33" t="s">
        <v>1094</v>
      </c>
      <c r="B381" s="22" t="s">
        <v>1637</v>
      </c>
      <c r="C381" s="49" t="s">
        <v>1290</v>
      </c>
      <c r="D381" s="29" t="s">
        <v>400</v>
      </c>
    </row>
    <row r="382" spans="1:4" ht="25.5" x14ac:dyDescent="0.25">
      <c r="A382" s="33" t="s">
        <v>1095</v>
      </c>
      <c r="B382" s="22" t="s">
        <v>1638</v>
      </c>
      <c r="C382" s="49" t="s">
        <v>1291</v>
      </c>
      <c r="D382" s="29" t="s">
        <v>400</v>
      </c>
    </row>
    <row r="383" spans="1:4" ht="25.5" x14ac:dyDescent="0.25">
      <c r="A383" s="33" t="s">
        <v>1096</v>
      </c>
      <c r="B383" s="22" t="s">
        <v>1639</v>
      </c>
      <c r="C383" s="49" t="s">
        <v>1292</v>
      </c>
      <c r="D383" s="29" t="s">
        <v>400</v>
      </c>
    </row>
    <row r="384" spans="1:4" ht="25.5" x14ac:dyDescent="0.25">
      <c r="A384" s="33" t="s">
        <v>1101</v>
      </c>
      <c r="B384" s="22" t="s">
        <v>1640</v>
      </c>
      <c r="C384" s="49" t="s">
        <v>1293</v>
      </c>
      <c r="D384" s="29" t="s">
        <v>400</v>
      </c>
    </row>
    <row r="385" spans="1:4" ht="25.5" x14ac:dyDescent="0.25">
      <c r="A385" s="33" t="s">
        <v>1102</v>
      </c>
      <c r="B385" s="22" t="s">
        <v>1641</v>
      </c>
      <c r="C385" s="49" t="s">
        <v>1294</v>
      </c>
      <c r="D385" s="29" t="s">
        <v>400</v>
      </c>
    </row>
    <row r="386" spans="1:4" ht="51" x14ac:dyDescent="0.25">
      <c r="A386" s="33" t="s">
        <v>1103</v>
      </c>
      <c r="B386" s="22" t="s">
        <v>374</v>
      </c>
      <c r="C386" s="49" t="s">
        <v>1763</v>
      </c>
      <c r="D386" s="29" t="s">
        <v>400</v>
      </c>
    </row>
    <row r="387" spans="1:4" ht="25.5" x14ac:dyDescent="0.25">
      <c r="A387" s="33" t="s">
        <v>1104</v>
      </c>
      <c r="B387" s="22" t="s">
        <v>375</v>
      </c>
      <c r="C387" s="49" t="s">
        <v>1295</v>
      </c>
      <c r="D387" s="29" t="s">
        <v>400</v>
      </c>
    </row>
    <row r="388" spans="1:4" ht="38.25" x14ac:dyDescent="0.25">
      <c r="A388" s="33" t="s">
        <v>1105</v>
      </c>
      <c r="B388" s="22" t="s">
        <v>1642</v>
      </c>
      <c r="C388" s="49" t="s">
        <v>1296</v>
      </c>
      <c r="D388" s="29" t="s">
        <v>400</v>
      </c>
    </row>
    <row r="389" spans="1:4" ht="25.5" x14ac:dyDescent="0.25">
      <c r="A389" s="33" t="s">
        <v>1106</v>
      </c>
      <c r="B389" s="22" t="s">
        <v>1643</v>
      </c>
      <c r="C389" s="49" t="s">
        <v>1297</v>
      </c>
      <c r="D389" s="29" t="s">
        <v>400</v>
      </c>
    </row>
    <row r="390" spans="1:4" ht="25.5" x14ac:dyDescent="0.25">
      <c r="A390" s="33" t="s">
        <v>1107</v>
      </c>
      <c r="B390" s="22" t="s">
        <v>376</v>
      </c>
      <c r="C390" s="49" t="s">
        <v>1298</v>
      </c>
      <c r="D390" s="29" t="s">
        <v>400</v>
      </c>
    </row>
    <row r="391" spans="1:4" ht="38.25" x14ac:dyDescent="0.25">
      <c r="A391" s="33" t="s">
        <v>1108</v>
      </c>
      <c r="B391" s="22" t="s">
        <v>377</v>
      </c>
      <c r="C391" s="49" t="s">
        <v>1299</v>
      </c>
      <c r="D391" s="29" t="s">
        <v>400</v>
      </c>
    </row>
    <row r="392" spans="1:4" ht="25.5" x14ac:dyDescent="0.25">
      <c r="A392" s="33" t="s">
        <v>1109</v>
      </c>
      <c r="B392" s="22" t="s">
        <v>1644</v>
      </c>
      <c r="C392" s="49" t="s">
        <v>1300</v>
      </c>
      <c r="D392" s="29" t="s">
        <v>400</v>
      </c>
    </row>
    <row r="393" spans="1:4" ht="25.5" x14ac:dyDescent="0.25">
      <c r="A393" s="33" t="s">
        <v>1110</v>
      </c>
      <c r="B393" s="22" t="s">
        <v>378</v>
      </c>
      <c r="C393" s="49" t="s">
        <v>1301</v>
      </c>
      <c r="D393" s="29" t="s">
        <v>400</v>
      </c>
    </row>
    <row r="394" spans="1:4" ht="25.5" x14ac:dyDescent="0.25">
      <c r="A394" s="33" t="s">
        <v>1111</v>
      </c>
      <c r="B394" s="22" t="s">
        <v>1645</v>
      </c>
      <c r="C394" s="49" t="s">
        <v>1302</v>
      </c>
      <c r="D394" s="29" t="s">
        <v>400</v>
      </c>
    </row>
    <row r="395" spans="1:4" ht="25.5" x14ac:dyDescent="0.25">
      <c r="A395" s="33" t="s">
        <v>1112</v>
      </c>
      <c r="B395" s="22" t="s">
        <v>1646</v>
      </c>
      <c r="C395" s="49" t="s">
        <v>1303</v>
      </c>
      <c r="D395" s="29" t="s">
        <v>400</v>
      </c>
    </row>
    <row r="396" spans="1:4" ht="25.5" x14ac:dyDescent="0.25">
      <c r="A396" s="33" t="s">
        <v>1113</v>
      </c>
      <c r="B396" s="22" t="s">
        <v>1647</v>
      </c>
      <c r="C396" s="49" t="s">
        <v>1304</v>
      </c>
      <c r="D396" s="29" t="s">
        <v>400</v>
      </c>
    </row>
    <row r="397" spans="1:4" ht="191.25" x14ac:dyDescent="0.25">
      <c r="A397" s="33" t="s">
        <v>1114</v>
      </c>
      <c r="B397" s="22" t="s">
        <v>1648</v>
      </c>
      <c r="C397" s="49" t="s">
        <v>1305</v>
      </c>
      <c r="D397" s="29" t="s">
        <v>400</v>
      </c>
    </row>
    <row r="398" spans="1:4" ht="51" x14ac:dyDescent="0.25">
      <c r="A398" s="33" t="s">
        <v>1115</v>
      </c>
      <c r="B398" s="22" t="s">
        <v>1649</v>
      </c>
      <c r="C398" s="49" t="s">
        <v>1306</v>
      </c>
      <c r="D398" s="29" t="s">
        <v>400</v>
      </c>
    </row>
    <row r="399" spans="1:4" ht="102" x14ac:dyDescent="0.25">
      <c r="A399" s="33" t="s">
        <v>1116</v>
      </c>
      <c r="B399" s="22" t="s">
        <v>1650</v>
      </c>
      <c r="C399" s="49" t="s">
        <v>1117</v>
      </c>
      <c r="D399" s="29" t="s">
        <v>400</v>
      </c>
    </row>
    <row r="400" spans="1:4" x14ac:dyDescent="0.25">
      <c r="A400" s="33" t="s">
        <v>1118</v>
      </c>
      <c r="B400" s="22" t="s">
        <v>379</v>
      </c>
      <c r="C400" s="49" t="s">
        <v>1307</v>
      </c>
      <c r="D400" s="29" t="s">
        <v>400</v>
      </c>
    </row>
    <row r="401" spans="1:4" ht="25.5" x14ac:dyDescent="0.25">
      <c r="A401" s="33" t="s">
        <v>1119</v>
      </c>
      <c r="B401" s="22" t="s">
        <v>1651</v>
      </c>
      <c r="C401" s="49" t="s">
        <v>1308</v>
      </c>
      <c r="D401" s="29" t="s">
        <v>400</v>
      </c>
    </row>
    <row r="402" spans="1:4" ht="38.25" x14ac:dyDescent="0.25">
      <c r="A402" s="33" t="s">
        <v>1120</v>
      </c>
      <c r="B402" s="22" t="s">
        <v>1652</v>
      </c>
      <c r="C402" s="49" t="s">
        <v>1309</v>
      </c>
      <c r="D402" s="29" t="s">
        <v>400</v>
      </c>
    </row>
    <row r="403" spans="1:4" ht="38.25" x14ac:dyDescent="0.25">
      <c r="A403" s="33" t="s">
        <v>1121</v>
      </c>
      <c r="B403" s="22" t="s">
        <v>1653</v>
      </c>
      <c r="C403" s="49" t="s">
        <v>1310</v>
      </c>
      <c r="D403" s="29" t="s">
        <v>400</v>
      </c>
    </row>
    <row r="404" spans="1:4" ht="38.25" x14ac:dyDescent="0.25">
      <c r="A404" s="33" t="s">
        <v>1122</v>
      </c>
      <c r="B404" s="22" t="s">
        <v>380</v>
      </c>
      <c r="C404" s="49" t="s">
        <v>1311</v>
      </c>
      <c r="D404" s="29" t="s">
        <v>400</v>
      </c>
    </row>
    <row r="405" spans="1:4" ht="140.25" x14ac:dyDescent="0.25">
      <c r="A405" s="33" t="s">
        <v>1123</v>
      </c>
      <c r="B405" s="22" t="s">
        <v>381</v>
      </c>
      <c r="C405" s="49" t="s">
        <v>1312</v>
      </c>
      <c r="D405" s="29" t="s">
        <v>400</v>
      </c>
    </row>
    <row r="406" spans="1:4" ht="76.5" x14ac:dyDescent="0.25">
      <c r="A406" s="33" t="s">
        <v>1124</v>
      </c>
      <c r="B406" s="22" t="s">
        <v>382</v>
      </c>
      <c r="C406" s="49" t="s">
        <v>1313</v>
      </c>
      <c r="D406" s="29" t="s">
        <v>400</v>
      </c>
    </row>
    <row r="407" spans="1:4" ht="76.5" x14ac:dyDescent="0.25">
      <c r="A407" s="33" t="s">
        <v>1125</v>
      </c>
      <c r="B407" s="22" t="s">
        <v>383</v>
      </c>
      <c r="C407" s="49" t="s">
        <v>1314</v>
      </c>
      <c r="D407" s="29" t="s">
        <v>400</v>
      </c>
    </row>
    <row r="408" spans="1:4" ht="38.25" x14ac:dyDescent="0.25">
      <c r="A408" s="33" t="s">
        <v>1126</v>
      </c>
      <c r="B408" s="22" t="s">
        <v>384</v>
      </c>
      <c r="C408" s="49" t="s">
        <v>1315</v>
      </c>
      <c r="D408" s="29" t="s">
        <v>400</v>
      </c>
    </row>
    <row r="409" spans="1:4" ht="114.75" x14ac:dyDescent="0.25">
      <c r="A409" s="33" t="s">
        <v>1127</v>
      </c>
      <c r="B409" s="22" t="s">
        <v>1654</v>
      </c>
      <c r="C409" s="49" t="s">
        <v>1316</v>
      </c>
      <c r="D409" s="29" t="s">
        <v>400</v>
      </c>
    </row>
    <row r="410" spans="1:4" ht="102" x14ac:dyDescent="0.25">
      <c r="A410" s="33" t="s">
        <v>1128</v>
      </c>
      <c r="B410" s="22" t="s">
        <v>1655</v>
      </c>
      <c r="C410" s="49" t="s">
        <v>1317</v>
      </c>
      <c r="D410" s="29" t="s">
        <v>400</v>
      </c>
    </row>
    <row r="411" spans="1:4" ht="25.5" x14ac:dyDescent="0.25">
      <c r="A411" s="33" t="s">
        <v>1129</v>
      </c>
      <c r="B411" s="22" t="s">
        <v>385</v>
      </c>
      <c r="C411" s="49" t="s">
        <v>1130</v>
      </c>
      <c r="D411" s="29" t="s">
        <v>400</v>
      </c>
    </row>
    <row r="412" spans="1:4" ht="38.25" x14ac:dyDescent="0.25">
      <c r="A412" s="33" t="s">
        <v>1131</v>
      </c>
      <c r="B412" s="22" t="s">
        <v>767</v>
      </c>
      <c r="C412" s="49" t="s">
        <v>1318</v>
      </c>
      <c r="D412" s="29" t="s">
        <v>400</v>
      </c>
    </row>
    <row r="413" spans="1:4" ht="63.75" x14ac:dyDescent="0.25">
      <c r="A413" s="33" t="s">
        <v>1132</v>
      </c>
      <c r="B413" s="22" t="s">
        <v>1656</v>
      </c>
      <c r="C413" s="49" t="s">
        <v>1319</v>
      </c>
      <c r="D413" s="29" t="s">
        <v>400</v>
      </c>
    </row>
    <row r="414" spans="1:4" ht="76.5" x14ac:dyDescent="0.25">
      <c r="A414" s="33" t="s">
        <v>1133</v>
      </c>
      <c r="B414" s="22" t="s">
        <v>1657</v>
      </c>
      <c r="C414" s="49" t="s">
        <v>1320</v>
      </c>
      <c r="D414" s="29" t="s">
        <v>400</v>
      </c>
    </row>
    <row r="415" spans="1:4" ht="114.75" x14ac:dyDescent="0.25">
      <c r="A415" s="33" t="s">
        <v>1134</v>
      </c>
      <c r="B415" s="22" t="s">
        <v>770</v>
      </c>
      <c r="C415" s="49" t="s">
        <v>1321</v>
      </c>
      <c r="D415" s="29" t="s">
        <v>400</v>
      </c>
    </row>
    <row r="416" spans="1:4" ht="63.75" x14ac:dyDescent="0.25">
      <c r="A416" s="33" t="s">
        <v>1135</v>
      </c>
      <c r="B416" s="22" t="s">
        <v>1658</v>
      </c>
      <c r="C416" s="49" t="s">
        <v>1322</v>
      </c>
      <c r="D416" s="29" t="s">
        <v>400</v>
      </c>
    </row>
    <row r="417" spans="1:4" ht="51" x14ac:dyDescent="0.25">
      <c r="A417" s="33" t="s">
        <v>1136</v>
      </c>
      <c r="B417" s="22" t="s">
        <v>1659</v>
      </c>
      <c r="C417" s="49" t="s">
        <v>1323</v>
      </c>
      <c r="D417" s="29" t="s">
        <v>400</v>
      </c>
    </row>
    <row r="418" spans="1:4" ht="102" x14ac:dyDescent="0.25">
      <c r="A418" s="33" t="s">
        <v>1137</v>
      </c>
      <c r="B418" s="22" t="s">
        <v>773</v>
      </c>
      <c r="C418" s="49" t="s">
        <v>1324</v>
      </c>
      <c r="D418" s="29" t="s">
        <v>400</v>
      </c>
    </row>
    <row r="419" spans="1:4" ht="89.25" x14ac:dyDescent="0.25">
      <c r="A419" s="33" t="s">
        <v>1138</v>
      </c>
      <c r="B419" s="22" t="s">
        <v>776</v>
      </c>
      <c r="C419" s="49" t="s">
        <v>1325</v>
      </c>
      <c r="D419" s="29" t="s">
        <v>400</v>
      </c>
    </row>
    <row r="420" spans="1:4" ht="89.25" x14ac:dyDescent="0.25">
      <c r="A420" s="33" t="s">
        <v>1139</v>
      </c>
      <c r="B420" s="22" t="s">
        <v>779</v>
      </c>
      <c r="C420" s="49" t="s">
        <v>1326</v>
      </c>
      <c r="D420" s="29" t="s">
        <v>400</v>
      </c>
    </row>
    <row r="421" spans="1:4" ht="51" x14ac:dyDescent="0.25">
      <c r="A421" s="33" t="s">
        <v>1140</v>
      </c>
      <c r="B421" s="22" t="s">
        <v>782</v>
      </c>
      <c r="C421" s="49" t="s">
        <v>1327</v>
      </c>
      <c r="D421" s="29" t="s">
        <v>400</v>
      </c>
    </row>
    <row r="422" spans="1:4" ht="76.5" x14ac:dyDescent="0.25">
      <c r="A422" s="33" t="s">
        <v>1141</v>
      </c>
      <c r="B422" s="22" t="s">
        <v>1660</v>
      </c>
      <c r="C422" s="49" t="s">
        <v>1328</v>
      </c>
      <c r="D422" s="29" t="s">
        <v>400</v>
      </c>
    </row>
    <row r="423" spans="1:4" ht="51" x14ac:dyDescent="0.25">
      <c r="A423" s="33" t="s">
        <v>1142</v>
      </c>
      <c r="B423" s="22" t="s">
        <v>785</v>
      </c>
      <c r="C423" s="49" t="s">
        <v>1329</v>
      </c>
      <c r="D423" s="29" t="s">
        <v>400</v>
      </c>
    </row>
    <row r="424" spans="1:4" ht="38.25" x14ac:dyDescent="0.25">
      <c r="A424" s="33" t="s">
        <v>1143</v>
      </c>
      <c r="B424" s="22" t="s">
        <v>788</v>
      </c>
      <c r="C424" s="49" t="s">
        <v>1330</v>
      </c>
      <c r="D424" s="29" t="s">
        <v>400</v>
      </c>
    </row>
    <row r="425" spans="1:4" ht="38.25" x14ac:dyDescent="0.25">
      <c r="A425" s="33" t="s">
        <v>1144</v>
      </c>
      <c r="B425" s="22" t="s">
        <v>1661</v>
      </c>
      <c r="C425" s="49" t="s">
        <v>1331</v>
      </c>
      <c r="D425" s="29" t="s">
        <v>400</v>
      </c>
    </row>
    <row r="426" spans="1:4" ht="25.5" x14ac:dyDescent="0.25">
      <c r="A426" s="33" t="s">
        <v>1145</v>
      </c>
      <c r="B426" s="22" t="s">
        <v>791</v>
      </c>
      <c r="C426" s="49" t="s">
        <v>1764</v>
      </c>
      <c r="D426" s="29" t="s">
        <v>400</v>
      </c>
    </row>
    <row r="427" spans="1:4" ht="25.5" x14ac:dyDescent="0.25">
      <c r="A427" s="33" t="s">
        <v>1146</v>
      </c>
      <c r="B427" s="22" t="s">
        <v>1662</v>
      </c>
      <c r="C427" s="49" t="s">
        <v>1332</v>
      </c>
      <c r="D427" s="29" t="s">
        <v>400</v>
      </c>
    </row>
    <row r="428" spans="1:4" x14ac:dyDescent="0.25">
      <c r="A428" s="33" t="s">
        <v>1147</v>
      </c>
      <c r="B428" s="22" t="s">
        <v>794</v>
      </c>
      <c r="C428" s="49" t="s">
        <v>1333</v>
      </c>
      <c r="D428" s="29" t="s">
        <v>400</v>
      </c>
    </row>
    <row r="429" spans="1:4" ht="25.5" x14ac:dyDescent="0.25">
      <c r="A429" s="33" t="s">
        <v>1148</v>
      </c>
      <c r="B429" s="22" t="s">
        <v>1663</v>
      </c>
      <c r="C429" s="49" t="s">
        <v>1765</v>
      </c>
      <c r="D429" s="29" t="s">
        <v>400</v>
      </c>
    </row>
    <row r="430" spans="1:4" ht="89.25" x14ac:dyDescent="0.25">
      <c r="A430" s="33" t="s">
        <v>1149</v>
      </c>
      <c r="B430" s="22" t="s">
        <v>797</v>
      </c>
      <c r="C430" s="49" t="s">
        <v>1766</v>
      </c>
      <c r="D430" s="29" t="s">
        <v>400</v>
      </c>
    </row>
    <row r="431" spans="1:4" ht="89.25" x14ac:dyDescent="0.25">
      <c r="A431" s="33" t="s">
        <v>1150</v>
      </c>
      <c r="B431" s="22" t="s">
        <v>800</v>
      </c>
      <c r="C431" s="49" t="s">
        <v>1767</v>
      </c>
      <c r="D431" s="29" t="s">
        <v>400</v>
      </c>
    </row>
    <row r="432" spans="1:4" ht="38.25" x14ac:dyDescent="0.25">
      <c r="A432" s="33" t="s">
        <v>1151</v>
      </c>
      <c r="B432" s="22" t="s">
        <v>1664</v>
      </c>
      <c r="C432" s="49" t="s">
        <v>1334</v>
      </c>
      <c r="D432" s="29" t="s">
        <v>400</v>
      </c>
    </row>
    <row r="433" spans="1:4" ht="89.25" x14ac:dyDescent="0.25">
      <c r="A433" s="33" t="s">
        <v>1152</v>
      </c>
      <c r="B433" s="22" t="s">
        <v>1665</v>
      </c>
      <c r="C433" s="49" t="s">
        <v>1768</v>
      </c>
      <c r="D433" s="29" t="s">
        <v>400</v>
      </c>
    </row>
    <row r="434" spans="1:4" ht="89.25" x14ac:dyDescent="0.25">
      <c r="A434" s="33" t="s">
        <v>1153</v>
      </c>
      <c r="B434" s="22" t="s">
        <v>1666</v>
      </c>
      <c r="C434" s="49" t="s">
        <v>1769</v>
      </c>
      <c r="D434" s="29" t="s">
        <v>400</v>
      </c>
    </row>
    <row r="435" spans="1:4" ht="63.75" x14ac:dyDescent="0.25">
      <c r="A435" s="33" t="s">
        <v>1154</v>
      </c>
      <c r="B435" s="22" t="s">
        <v>1667</v>
      </c>
      <c r="C435" s="49" t="s">
        <v>1335</v>
      </c>
      <c r="D435" s="29" t="s">
        <v>400</v>
      </c>
    </row>
    <row r="436" spans="1:4" ht="102" x14ac:dyDescent="0.25">
      <c r="A436" s="33" t="s">
        <v>1155</v>
      </c>
      <c r="B436" s="22" t="s">
        <v>803</v>
      </c>
      <c r="C436" s="49" t="s">
        <v>1770</v>
      </c>
      <c r="D436" s="29" t="s">
        <v>400</v>
      </c>
    </row>
    <row r="437" spans="1:4" ht="76.5" x14ac:dyDescent="0.25">
      <c r="A437" s="33" t="s">
        <v>1156</v>
      </c>
      <c r="B437" s="22" t="s">
        <v>807</v>
      </c>
      <c r="C437" s="49" t="s">
        <v>1336</v>
      </c>
      <c r="D437" s="29" t="s">
        <v>400</v>
      </c>
    </row>
    <row r="438" spans="1:4" ht="25.5" x14ac:dyDescent="0.25">
      <c r="A438" s="33" t="s">
        <v>1157</v>
      </c>
      <c r="B438" s="22" t="s">
        <v>1668</v>
      </c>
      <c r="C438" s="49" t="s">
        <v>1771</v>
      </c>
      <c r="D438" s="29" t="s">
        <v>400</v>
      </c>
    </row>
    <row r="439" spans="1:4" x14ac:dyDescent="0.25">
      <c r="A439" s="33" t="s">
        <v>1158</v>
      </c>
      <c r="B439" s="22" t="s">
        <v>1669</v>
      </c>
      <c r="C439" s="49" t="s">
        <v>1337</v>
      </c>
      <c r="D439" s="29" t="s">
        <v>400</v>
      </c>
    </row>
    <row r="440" spans="1:4" ht="409.5" x14ac:dyDescent="0.25">
      <c r="A440" s="33" t="s">
        <v>1772</v>
      </c>
      <c r="B440" s="22" t="s">
        <v>810</v>
      </c>
      <c r="C440" s="49" t="s">
        <v>1773</v>
      </c>
      <c r="D440" s="29" t="s">
        <v>400</v>
      </c>
    </row>
    <row r="441" spans="1:4" ht="114.75" x14ac:dyDescent="0.25">
      <c r="A441" s="33" t="s">
        <v>1774</v>
      </c>
      <c r="B441" s="22" t="s">
        <v>1670</v>
      </c>
      <c r="C441" s="49" t="s">
        <v>1775</v>
      </c>
      <c r="D441" s="29"/>
    </row>
    <row r="442" spans="1:4" ht="114.75" x14ac:dyDescent="0.25">
      <c r="A442" s="33" t="s">
        <v>1776</v>
      </c>
      <c r="B442" s="22" t="s">
        <v>1671</v>
      </c>
      <c r="C442" s="49" t="s">
        <v>1777</v>
      </c>
      <c r="D442" s="29"/>
    </row>
    <row r="443" spans="1:4" ht="25.5" x14ac:dyDescent="0.25">
      <c r="A443" s="33" t="s">
        <v>1159</v>
      </c>
      <c r="B443" s="22" t="s">
        <v>1672</v>
      </c>
      <c r="C443" s="49" t="s">
        <v>1338</v>
      </c>
      <c r="D443" s="29" t="s">
        <v>400</v>
      </c>
    </row>
    <row r="444" spans="1:4" ht="25.5" x14ac:dyDescent="0.25">
      <c r="A444" s="33" t="s">
        <v>2804</v>
      </c>
      <c r="B444" s="22" t="s">
        <v>813</v>
      </c>
      <c r="C444" s="49" t="s">
        <v>1339</v>
      </c>
      <c r="D444" s="29" t="s">
        <v>400</v>
      </c>
    </row>
    <row r="445" spans="1:4" ht="25.5" x14ac:dyDescent="0.25">
      <c r="A445" s="33" t="s">
        <v>1160</v>
      </c>
      <c r="B445" s="22" t="s">
        <v>1673</v>
      </c>
      <c r="C445" s="49" t="s">
        <v>1340</v>
      </c>
      <c r="D445" s="29" t="s">
        <v>400</v>
      </c>
    </row>
    <row r="446" spans="1:4" ht="25.5" x14ac:dyDescent="0.25">
      <c r="A446" s="33" t="s">
        <v>1161</v>
      </c>
      <c r="B446" s="22" t="s">
        <v>1674</v>
      </c>
      <c r="C446" s="49" t="s">
        <v>1341</v>
      </c>
      <c r="D446" s="29" t="s">
        <v>400</v>
      </c>
    </row>
    <row r="447" spans="1:4" x14ac:dyDescent="0.25">
      <c r="A447" s="33" t="s">
        <v>1162</v>
      </c>
      <c r="B447" s="22" t="s">
        <v>816</v>
      </c>
      <c r="C447" s="49" t="s">
        <v>1342</v>
      </c>
      <c r="D447" s="29" t="s">
        <v>400</v>
      </c>
    </row>
    <row r="448" spans="1:4" ht="38.25" x14ac:dyDescent="0.25">
      <c r="A448" s="33" t="s">
        <v>1163</v>
      </c>
      <c r="B448" s="22" t="s">
        <v>1675</v>
      </c>
      <c r="C448" s="49" t="s">
        <v>1343</v>
      </c>
      <c r="D448" s="29" t="s">
        <v>400</v>
      </c>
    </row>
    <row r="449" spans="1:4" ht="25.5" x14ac:dyDescent="0.25">
      <c r="A449" s="33" t="s">
        <v>1164</v>
      </c>
      <c r="B449" s="22" t="s">
        <v>1676</v>
      </c>
      <c r="C449" s="49" t="s">
        <v>1344</v>
      </c>
      <c r="D449" s="29" t="s">
        <v>400</v>
      </c>
    </row>
    <row r="450" spans="1:4" ht="114.75" x14ac:dyDescent="0.25">
      <c r="A450" s="33" t="s">
        <v>1165</v>
      </c>
      <c r="B450" s="22" t="s">
        <v>1677</v>
      </c>
      <c r="C450" s="49" t="s">
        <v>1345</v>
      </c>
      <c r="D450" s="29" t="s">
        <v>400</v>
      </c>
    </row>
    <row r="451" spans="1:4" ht="25.5" x14ac:dyDescent="0.25">
      <c r="A451" s="33" t="s">
        <v>1166</v>
      </c>
      <c r="B451" s="22" t="s">
        <v>1678</v>
      </c>
      <c r="C451" s="49" t="s">
        <v>1346</v>
      </c>
      <c r="D451" s="29" t="s">
        <v>400</v>
      </c>
    </row>
    <row r="452" spans="1:4" ht="38.25" x14ac:dyDescent="0.25">
      <c r="A452" s="33" t="s">
        <v>1167</v>
      </c>
      <c r="B452" s="22" t="s">
        <v>1679</v>
      </c>
      <c r="C452" s="49" t="s">
        <v>1347</v>
      </c>
      <c r="D452" s="29" t="s">
        <v>400</v>
      </c>
    </row>
    <row r="453" spans="1:4" ht="38.25" x14ac:dyDescent="0.25">
      <c r="A453" s="33" t="s">
        <v>1168</v>
      </c>
      <c r="B453" s="22" t="s">
        <v>1680</v>
      </c>
      <c r="C453" s="49" t="s">
        <v>1348</v>
      </c>
      <c r="D453" s="29" t="s">
        <v>400</v>
      </c>
    </row>
    <row r="454" spans="1:4" ht="25.5" x14ac:dyDescent="0.25">
      <c r="A454" s="33" t="s">
        <v>1169</v>
      </c>
      <c r="B454" s="22" t="s">
        <v>1681</v>
      </c>
      <c r="C454" s="49" t="s">
        <v>1349</v>
      </c>
      <c r="D454" s="29" t="s">
        <v>400</v>
      </c>
    </row>
    <row r="455" spans="1:4" ht="51" x14ac:dyDescent="0.25">
      <c r="A455" s="33" t="s">
        <v>1170</v>
      </c>
      <c r="B455" s="22" t="s">
        <v>1682</v>
      </c>
      <c r="C455" s="49" t="s">
        <v>1350</v>
      </c>
      <c r="D455" s="29" t="s">
        <v>400</v>
      </c>
    </row>
    <row r="456" spans="1:4" ht="51" x14ac:dyDescent="0.25">
      <c r="A456" s="33" t="s">
        <v>1171</v>
      </c>
      <c r="B456" s="22" t="s">
        <v>1683</v>
      </c>
      <c r="C456" s="49" t="s">
        <v>1351</v>
      </c>
      <c r="D456" s="29" t="s">
        <v>400</v>
      </c>
    </row>
    <row r="457" spans="1:4" ht="25.5" x14ac:dyDescent="0.25">
      <c r="A457" s="33" t="s">
        <v>1172</v>
      </c>
      <c r="B457" s="22" t="s">
        <v>819</v>
      </c>
      <c r="C457" s="49" t="s">
        <v>1352</v>
      </c>
      <c r="D457" s="29" t="s">
        <v>400</v>
      </c>
    </row>
    <row r="458" spans="1:4" ht="25.5" x14ac:dyDescent="0.25">
      <c r="A458" s="33" t="s">
        <v>1173</v>
      </c>
      <c r="B458" s="22" t="s">
        <v>821</v>
      </c>
      <c r="C458" s="49" t="s">
        <v>1353</v>
      </c>
      <c r="D458" s="29" t="s">
        <v>400</v>
      </c>
    </row>
    <row r="459" spans="1:4" ht="25.5" x14ac:dyDescent="0.25">
      <c r="A459" s="33" t="s">
        <v>1174</v>
      </c>
      <c r="B459" s="22" t="s">
        <v>1684</v>
      </c>
      <c r="C459" s="49" t="s">
        <v>1354</v>
      </c>
      <c r="D459" s="29" t="s">
        <v>400</v>
      </c>
    </row>
    <row r="460" spans="1:4" ht="51" x14ac:dyDescent="0.25">
      <c r="A460" s="33" t="s">
        <v>1175</v>
      </c>
      <c r="B460" s="22" t="s">
        <v>1685</v>
      </c>
      <c r="C460" s="49" t="s">
        <v>1355</v>
      </c>
      <c r="D460" s="29" t="s">
        <v>400</v>
      </c>
    </row>
    <row r="461" spans="1:4" ht="25.5" x14ac:dyDescent="0.25">
      <c r="A461" s="33" t="s">
        <v>1176</v>
      </c>
      <c r="B461" s="22" t="s">
        <v>823</v>
      </c>
      <c r="C461" s="49" t="s">
        <v>1356</v>
      </c>
      <c r="D461" s="29" t="s">
        <v>400</v>
      </c>
    </row>
    <row r="462" spans="1:4" ht="51" x14ac:dyDescent="0.25">
      <c r="A462" s="33" t="s">
        <v>1177</v>
      </c>
      <c r="B462" s="22" t="s">
        <v>826</v>
      </c>
      <c r="C462" s="49" t="s">
        <v>1357</v>
      </c>
      <c r="D462" s="29" t="s">
        <v>400</v>
      </c>
    </row>
    <row r="463" spans="1:4" ht="25.5" x14ac:dyDescent="0.25">
      <c r="A463" s="33" t="s">
        <v>1178</v>
      </c>
      <c r="B463" s="22" t="s">
        <v>829</v>
      </c>
      <c r="C463" s="49" t="s">
        <v>1358</v>
      </c>
      <c r="D463" s="29" t="s">
        <v>400</v>
      </c>
    </row>
    <row r="464" spans="1:4" ht="51" x14ac:dyDescent="0.25">
      <c r="A464" s="33" t="s">
        <v>1179</v>
      </c>
      <c r="B464" s="22" t="s">
        <v>1686</v>
      </c>
      <c r="C464" s="49" t="s">
        <v>1359</v>
      </c>
      <c r="D464" s="29" t="s">
        <v>400</v>
      </c>
    </row>
    <row r="465" spans="1:4" ht="38.25" x14ac:dyDescent="0.25">
      <c r="A465" s="33" t="s">
        <v>1180</v>
      </c>
      <c r="B465" s="22" t="s">
        <v>1687</v>
      </c>
      <c r="C465" s="49" t="s">
        <v>1360</v>
      </c>
      <c r="D465" s="29" t="s">
        <v>400</v>
      </c>
    </row>
    <row r="466" spans="1:4" x14ac:dyDescent="0.25">
      <c r="A466" s="33" t="s">
        <v>1181</v>
      </c>
      <c r="B466" s="22" t="s">
        <v>831</v>
      </c>
      <c r="C466" s="49" t="s">
        <v>1361</v>
      </c>
      <c r="D466" s="29" t="s">
        <v>400</v>
      </c>
    </row>
    <row r="467" spans="1:4" ht="25.5" x14ac:dyDescent="0.25">
      <c r="A467" s="33" t="s">
        <v>1182</v>
      </c>
      <c r="B467" s="22" t="s">
        <v>833</v>
      </c>
      <c r="C467" s="49" t="s">
        <v>1362</v>
      </c>
      <c r="D467" s="29" t="s">
        <v>400</v>
      </c>
    </row>
    <row r="468" spans="1:4" ht="25.5" x14ac:dyDescent="0.25">
      <c r="A468" s="33" t="s">
        <v>1183</v>
      </c>
      <c r="B468" s="22" t="s">
        <v>834</v>
      </c>
      <c r="C468" s="49" t="s">
        <v>1363</v>
      </c>
      <c r="D468" s="29" t="s">
        <v>400</v>
      </c>
    </row>
    <row r="469" spans="1:4" ht="25.5" x14ac:dyDescent="0.25">
      <c r="A469" s="33" t="s">
        <v>1184</v>
      </c>
      <c r="B469" s="22" t="s">
        <v>836</v>
      </c>
      <c r="C469" s="49" t="s">
        <v>1364</v>
      </c>
      <c r="D469" s="29" t="s">
        <v>400</v>
      </c>
    </row>
    <row r="470" spans="1:4" ht="25.5" x14ac:dyDescent="0.25">
      <c r="A470" s="33" t="s">
        <v>1185</v>
      </c>
      <c r="B470" s="22" t="s">
        <v>839</v>
      </c>
      <c r="C470" s="49" t="s">
        <v>1365</v>
      </c>
      <c r="D470" s="29" t="s">
        <v>400</v>
      </c>
    </row>
    <row r="471" spans="1:4" ht="51" x14ac:dyDescent="0.25">
      <c r="A471" s="33" t="s">
        <v>1186</v>
      </c>
      <c r="B471" s="22" t="s">
        <v>842</v>
      </c>
      <c r="C471" s="49" t="s">
        <v>1366</v>
      </c>
      <c r="D471" s="29" t="s">
        <v>400</v>
      </c>
    </row>
    <row r="472" spans="1:4" ht="51" x14ac:dyDescent="0.25">
      <c r="A472" s="33" t="s">
        <v>1187</v>
      </c>
      <c r="B472" s="22" t="s">
        <v>845</v>
      </c>
      <c r="C472" s="49" t="s">
        <v>1367</v>
      </c>
      <c r="D472" s="29" t="s">
        <v>400</v>
      </c>
    </row>
    <row r="473" spans="1:4" x14ac:dyDescent="0.25">
      <c r="A473" s="33" t="s">
        <v>1188</v>
      </c>
      <c r="B473" s="22" t="s">
        <v>848</v>
      </c>
      <c r="C473" s="49" t="s">
        <v>1368</v>
      </c>
      <c r="D473" s="29" t="s">
        <v>400</v>
      </c>
    </row>
    <row r="474" spans="1:4" ht="76.5" x14ac:dyDescent="0.25">
      <c r="A474" s="33" t="s">
        <v>1189</v>
      </c>
      <c r="B474" s="22" t="s">
        <v>851</v>
      </c>
      <c r="C474" s="49" t="s">
        <v>1369</v>
      </c>
      <c r="D474" s="29" t="s">
        <v>400</v>
      </c>
    </row>
    <row r="475" spans="1:4" ht="38.25" x14ac:dyDescent="0.25">
      <c r="A475" s="33" t="s">
        <v>1190</v>
      </c>
      <c r="B475" s="22" t="s">
        <v>854</v>
      </c>
      <c r="C475" s="49" t="s">
        <v>1370</v>
      </c>
      <c r="D475" s="29" t="s">
        <v>400</v>
      </c>
    </row>
    <row r="476" spans="1:4" x14ac:dyDescent="0.25">
      <c r="A476" s="33" t="s">
        <v>1191</v>
      </c>
      <c r="B476" s="22" t="s">
        <v>857</v>
      </c>
      <c r="C476" s="49" t="s">
        <v>1371</v>
      </c>
      <c r="D476" s="29" t="s">
        <v>400</v>
      </c>
    </row>
    <row r="477" spans="1:4" ht="38.25" x14ac:dyDescent="0.25">
      <c r="A477" s="34" t="s">
        <v>1192</v>
      </c>
      <c r="B477" s="22" t="s">
        <v>860</v>
      </c>
      <c r="C477" s="49" t="s">
        <v>1778</v>
      </c>
      <c r="D477" s="29" t="s">
        <v>400</v>
      </c>
    </row>
    <row r="478" spans="1:4" ht="38.25" x14ac:dyDescent="0.25">
      <c r="A478" s="33" t="s">
        <v>1193</v>
      </c>
      <c r="B478" s="22" t="s">
        <v>1688</v>
      </c>
      <c r="C478" s="49" t="s">
        <v>1372</v>
      </c>
      <c r="D478" s="29" t="s">
        <v>400</v>
      </c>
    </row>
    <row r="479" spans="1:4" ht="25.5" x14ac:dyDescent="0.25">
      <c r="A479" s="33" t="s">
        <v>1194</v>
      </c>
      <c r="B479" s="22" t="s">
        <v>863</v>
      </c>
      <c r="C479" s="49" t="s">
        <v>1373</v>
      </c>
      <c r="D479" s="29" t="s">
        <v>400</v>
      </c>
    </row>
    <row r="480" spans="1:4" ht="38.25" x14ac:dyDescent="0.25">
      <c r="A480" s="33" t="s">
        <v>1195</v>
      </c>
      <c r="B480" s="22" t="s">
        <v>866</v>
      </c>
      <c r="C480" s="49" t="s">
        <v>1374</v>
      </c>
      <c r="D480" s="29" t="s">
        <v>400</v>
      </c>
    </row>
    <row r="481" spans="1:4" ht="25.5" x14ac:dyDescent="0.25">
      <c r="A481" s="33" t="s">
        <v>1196</v>
      </c>
      <c r="B481" s="22" t="s">
        <v>868</v>
      </c>
      <c r="C481" s="49" t="s">
        <v>1375</v>
      </c>
      <c r="D481" s="29" t="s">
        <v>400</v>
      </c>
    </row>
    <row r="482" spans="1:4" ht="51" x14ac:dyDescent="0.25">
      <c r="A482" s="33" t="s">
        <v>1197</v>
      </c>
      <c r="B482" s="22" t="s">
        <v>871</v>
      </c>
      <c r="C482" s="49" t="s">
        <v>1779</v>
      </c>
      <c r="D482" s="29" t="s">
        <v>400</v>
      </c>
    </row>
    <row r="483" spans="1:4" ht="25.5" x14ac:dyDescent="0.25">
      <c r="A483" s="33" t="s">
        <v>1198</v>
      </c>
      <c r="B483" s="22" t="s">
        <v>874</v>
      </c>
      <c r="C483" s="49" t="s">
        <v>1376</v>
      </c>
      <c r="D483" s="29" t="s">
        <v>400</v>
      </c>
    </row>
    <row r="484" spans="1:4" ht="25.5" x14ac:dyDescent="0.25">
      <c r="A484" s="33" t="s">
        <v>1199</v>
      </c>
      <c r="B484" s="22" t="s">
        <v>877</v>
      </c>
      <c r="C484" s="49" t="s">
        <v>1780</v>
      </c>
      <c r="D484" s="29" t="s">
        <v>400</v>
      </c>
    </row>
    <row r="485" spans="1:4" ht="51" x14ac:dyDescent="0.25">
      <c r="A485" s="33" t="s">
        <v>1200</v>
      </c>
      <c r="B485" s="22" t="s">
        <v>879</v>
      </c>
      <c r="C485" s="49" t="s">
        <v>1781</v>
      </c>
      <c r="D485" s="29" t="s">
        <v>400</v>
      </c>
    </row>
    <row r="486" spans="1:4" ht="25.5" x14ac:dyDescent="0.25">
      <c r="A486" s="33" t="s">
        <v>1201</v>
      </c>
      <c r="B486" s="22" t="s">
        <v>881</v>
      </c>
      <c r="C486" s="49" t="s">
        <v>1377</v>
      </c>
      <c r="D486" s="29" t="s">
        <v>400</v>
      </c>
    </row>
    <row r="487" spans="1:4" ht="25.5" x14ac:dyDescent="0.25">
      <c r="A487" s="33" t="s">
        <v>1202</v>
      </c>
      <c r="B487" s="22" t="s">
        <v>883</v>
      </c>
      <c r="C487" s="49" t="s">
        <v>1378</v>
      </c>
      <c r="D487" s="29" t="s">
        <v>400</v>
      </c>
    </row>
    <row r="488" spans="1:4" ht="51" x14ac:dyDescent="0.25">
      <c r="A488" s="33" t="s">
        <v>1203</v>
      </c>
      <c r="B488" s="22" t="s">
        <v>886</v>
      </c>
      <c r="C488" s="49" t="s">
        <v>1379</v>
      </c>
      <c r="D488" s="29" t="s">
        <v>400</v>
      </c>
    </row>
    <row r="489" spans="1:4" ht="25.5" x14ac:dyDescent="0.25">
      <c r="A489" s="33" t="s">
        <v>1204</v>
      </c>
      <c r="B489" s="22" t="s">
        <v>889</v>
      </c>
      <c r="C489" s="49" t="s">
        <v>1380</v>
      </c>
      <c r="D489" s="29" t="s">
        <v>400</v>
      </c>
    </row>
    <row r="490" spans="1:4" x14ac:dyDescent="0.25">
      <c r="A490" s="33" t="s">
        <v>1205</v>
      </c>
      <c r="B490" s="22" t="s">
        <v>892</v>
      </c>
      <c r="C490" s="49" t="s">
        <v>1381</v>
      </c>
      <c r="D490" s="29" t="s">
        <v>400</v>
      </c>
    </row>
    <row r="491" spans="1:4" ht="51" x14ac:dyDescent="0.25">
      <c r="A491" s="33" t="s">
        <v>1206</v>
      </c>
      <c r="B491" s="22" t="s">
        <v>894</v>
      </c>
      <c r="C491" s="49" t="s">
        <v>1382</v>
      </c>
      <c r="D491" s="29" t="s">
        <v>400</v>
      </c>
    </row>
    <row r="492" spans="1:4" ht="25.5" x14ac:dyDescent="0.25">
      <c r="A492" s="33" t="s">
        <v>1207</v>
      </c>
      <c r="B492" s="22" t="s">
        <v>897</v>
      </c>
      <c r="C492" s="49" t="s">
        <v>1383</v>
      </c>
      <c r="D492" s="29" t="s">
        <v>400</v>
      </c>
    </row>
    <row r="493" spans="1:4" ht="127.5" x14ac:dyDescent="0.25">
      <c r="A493" s="33" t="s">
        <v>1208</v>
      </c>
      <c r="B493" s="22" t="s">
        <v>900</v>
      </c>
      <c r="C493" s="49" t="s">
        <v>1384</v>
      </c>
      <c r="D493" s="29" t="s">
        <v>400</v>
      </c>
    </row>
    <row r="494" spans="1:4" ht="25.5" x14ac:dyDescent="0.25">
      <c r="A494" s="33" t="s">
        <v>1209</v>
      </c>
      <c r="B494" s="22" t="s">
        <v>902</v>
      </c>
      <c r="C494" s="49" t="s">
        <v>1385</v>
      </c>
      <c r="D494" s="29" t="s">
        <v>400</v>
      </c>
    </row>
    <row r="495" spans="1:4" ht="63.75" x14ac:dyDescent="0.25">
      <c r="A495" s="33" t="s">
        <v>1210</v>
      </c>
      <c r="B495" s="22" t="s">
        <v>905</v>
      </c>
      <c r="C495" s="49" t="s">
        <v>1386</v>
      </c>
      <c r="D495" s="29" t="s">
        <v>400</v>
      </c>
    </row>
    <row r="496" spans="1:4" ht="63.75" x14ac:dyDescent="0.25">
      <c r="A496" s="33" t="s">
        <v>1211</v>
      </c>
      <c r="B496" s="22" t="s">
        <v>907</v>
      </c>
      <c r="C496" s="49" t="s">
        <v>1387</v>
      </c>
      <c r="D496" s="29" t="s">
        <v>400</v>
      </c>
    </row>
    <row r="497" spans="1:4" ht="25.5" x14ac:dyDescent="0.25">
      <c r="A497" s="33" t="s">
        <v>1212</v>
      </c>
      <c r="B497" s="22" t="s">
        <v>909</v>
      </c>
      <c r="C497" s="49" t="s">
        <v>1388</v>
      </c>
      <c r="D497" s="29" t="s">
        <v>400</v>
      </c>
    </row>
    <row r="498" spans="1:4" ht="76.5" x14ac:dyDescent="0.25">
      <c r="A498" s="33" t="s">
        <v>1213</v>
      </c>
      <c r="B498" s="22" t="s">
        <v>911</v>
      </c>
      <c r="C498" s="49" t="s">
        <v>1389</v>
      </c>
      <c r="D498" s="29" t="s">
        <v>400</v>
      </c>
    </row>
    <row r="499" spans="1:4" ht="25.5" x14ac:dyDescent="0.25">
      <c r="A499" s="33" t="s">
        <v>1214</v>
      </c>
      <c r="B499" s="22" t="s">
        <v>914</v>
      </c>
      <c r="C499" s="49" t="s">
        <v>1390</v>
      </c>
      <c r="D499" s="29" t="s">
        <v>400</v>
      </c>
    </row>
    <row r="500" spans="1:4" ht="38.25" x14ac:dyDescent="0.25">
      <c r="A500" s="33" t="s">
        <v>1206</v>
      </c>
      <c r="B500" s="22" t="s">
        <v>917</v>
      </c>
      <c r="C500" s="49" t="s">
        <v>1391</v>
      </c>
      <c r="D500" s="29" t="s">
        <v>400</v>
      </c>
    </row>
    <row r="501" spans="1:4" ht="25.5" x14ac:dyDescent="0.25">
      <c r="A501" s="33" t="s">
        <v>1215</v>
      </c>
      <c r="B501" s="22" t="s">
        <v>920</v>
      </c>
      <c r="C501" s="49" t="s">
        <v>1392</v>
      </c>
      <c r="D501" s="29" t="s">
        <v>400</v>
      </c>
    </row>
    <row r="502" spans="1:4" ht="63.75" x14ac:dyDescent="0.25">
      <c r="A502" s="33" t="s">
        <v>1216</v>
      </c>
      <c r="B502" s="22" t="s">
        <v>923</v>
      </c>
      <c r="C502" s="49" t="s">
        <v>1393</v>
      </c>
      <c r="D502" s="29" t="s">
        <v>400</v>
      </c>
    </row>
    <row r="503" spans="1:4" ht="38.25" x14ac:dyDescent="0.25">
      <c r="A503" s="33" t="s">
        <v>1217</v>
      </c>
      <c r="B503" s="22" t="s">
        <v>926</v>
      </c>
      <c r="C503" s="49" t="s">
        <v>1394</v>
      </c>
      <c r="D503" s="29" t="s">
        <v>400</v>
      </c>
    </row>
    <row r="504" spans="1:4" x14ac:dyDescent="0.25">
      <c r="A504" s="33" t="s">
        <v>1218</v>
      </c>
      <c r="B504" s="22" t="s">
        <v>929</v>
      </c>
      <c r="C504" s="49" t="s">
        <v>1395</v>
      </c>
      <c r="D504" s="29" t="s">
        <v>400</v>
      </c>
    </row>
    <row r="505" spans="1:4" ht="51" x14ac:dyDescent="0.25">
      <c r="A505" s="33" t="s">
        <v>1219</v>
      </c>
      <c r="B505" s="22" t="s">
        <v>932</v>
      </c>
      <c r="C505" s="49" t="s">
        <v>1396</v>
      </c>
      <c r="D505" s="29" t="s">
        <v>400</v>
      </c>
    </row>
    <row r="506" spans="1:4" ht="25.5" x14ac:dyDescent="0.25">
      <c r="A506" s="33" t="s">
        <v>1220</v>
      </c>
      <c r="B506" s="22" t="s">
        <v>934</v>
      </c>
      <c r="C506" s="49" t="s">
        <v>1397</v>
      </c>
      <c r="D506" s="29" t="s">
        <v>400</v>
      </c>
    </row>
    <row r="507" spans="1:4" ht="140.25" x14ac:dyDescent="0.25">
      <c r="A507" s="33" t="s">
        <v>1221</v>
      </c>
      <c r="B507" s="22" t="s">
        <v>936</v>
      </c>
      <c r="C507" s="49" t="s">
        <v>1782</v>
      </c>
      <c r="D507" s="29" t="s">
        <v>400</v>
      </c>
    </row>
    <row r="508" spans="1:4" ht="25.5" x14ac:dyDescent="0.25">
      <c r="A508" s="33" t="s">
        <v>1222</v>
      </c>
      <c r="B508" s="22" t="s">
        <v>939</v>
      </c>
      <c r="C508" s="49" t="s">
        <v>1398</v>
      </c>
      <c r="D508" s="29" t="s">
        <v>400</v>
      </c>
    </row>
    <row r="509" spans="1:4" ht="114.75" x14ac:dyDescent="0.25">
      <c r="A509" s="33" t="s">
        <v>1223</v>
      </c>
      <c r="B509" s="22" t="s">
        <v>1689</v>
      </c>
      <c r="C509" s="49" t="s">
        <v>1399</v>
      </c>
      <c r="D509" s="29" t="s">
        <v>400</v>
      </c>
    </row>
    <row r="510" spans="1:4" ht="25.5" x14ac:dyDescent="0.25">
      <c r="A510" s="33" t="s">
        <v>1224</v>
      </c>
      <c r="B510" s="22" t="s">
        <v>942</v>
      </c>
      <c r="C510" s="49" t="s">
        <v>1400</v>
      </c>
      <c r="D510" s="29" t="s">
        <v>400</v>
      </c>
    </row>
    <row r="511" spans="1:4" ht="38.25" x14ac:dyDescent="0.25">
      <c r="A511" s="33" t="s">
        <v>1225</v>
      </c>
      <c r="B511" s="22" t="s">
        <v>945</v>
      </c>
      <c r="C511" s="49" t="s">
        <v>1401</v>
      </c>
      <c r="D511" s="29" t="s">
        <v>400</v>
      </c>
    </row>
    <row r="512" spans="1:4" ht="25.5" x14ac:dyDescent="0.25">
      <c r="A512" s="33" t="s">
        <v>1226</v>
      </c>
      <c r="B512" s="22" t="s">
        <v>948</v>
      </c>
      <c r="C512" s="49" t="s">
        <v>1402</v>
      </c>
      <c r="D512" s="29" t="s">
        <v>400</v>
      </c>
    </row>
    <row r="513" spans="1:4" ht="38.25" x14ac:dyDescent="0.25">
      <c r="A513" s="33" t="s">
        <v>1227</v>
      </c>
      <c r="B513" s="22" t="s">
        <v>952</v>
      </c>
      <c r="C513" s="49" t="s">
        <v>1403</v>
      </c>
      <c r="D513" s="29" t="s">
        <v>400</v>
      </c>
    </row>
    <row r="514" spans="1:4" ht="63.75" x14ac:dyDescent="0.25">
      <c r="A514" s="33" t="s">
        <v>1228</v>
      </c>
      <c r="B514" s="22" t="s">
        <v>1690</v>
      </c>
      <c r="C514" s="49" t="s">
        <v>1404</v>
      </c>
      <c r="D514" s="29" t="s">
        <v>400</v>
      </c>
    </row>
    <row r="515" spans="1:4" ht="114.75" x14ac:dyDescent="0.25">
      <c r="A515" s="33" t="s">
        <v>1229</v>
      </c>
      <c r="B515" s="22" t="s">
        <v>1691</v>
      </c>
      <c r="C515" s="49" t="s">
        <v>1405</v>
      </c>
      <c r="D515" s="29" t="s">
        <v>400</v>
      </c>
    </row>
    <row r="516" spans="1:4" ht="114.75" x14ac:dyDescent="0.25">
      <c r="A516" s="33" t="s">
        <v>1230</v>
      </c>
      <c r="B516" s="22" t="s">
        <v>955</v>
      </c>
      <c r="C516" s="49" t="s">
        <v>1406</v>
      </c>
      <c r="D516" s="29" t="s">
        <v>400</v>
      </c>
    </row>
    <row r="517" spans="1:4" ht="38.25" x14ac:dyDescent="0.25">
      <c r="A517" s="33" t="s">
        <v>1231</v>
      </c>
      <c r="B517" s="22" t="s">
        <v>1692</v>
      </c>
      <c r="C517" s="49" t="s">
        <v>1407</v>
      </c>
      <c r="D517" s="29" t="s">
        <v>400</v>
      </c>
    </row>
    <row r="518" spans="1:4" ht="63.75" x14ac:dyDescent="0.25">
      <c r="A518" s="33" t="s">
        <v>1232</v>
      </c>
      <c r="B518" s="22" t="s">
        <v>1693</v>
      </c>
      <c r="C518" s="49" t="s">
        <v>1408</v>
      </c>
      <c r="D518" s="29" t="s">
        <v>400</v>
      </c>
    </row>
    <row r="519" spans="1:4" ht="76.5" x14ac:dyDescent="0.25">
      <c r="A519" s="33" t="s">
        <v>1233</v>
      </c>
      <c r="B519" s="22" t="s">
        <v>1694</v>
      </c>
      <c r="C519" s="49" t="s">
        <v>1409</v>
      </c>
      <c r="D519" s="29" t="s">
        <v>400</v>
      </c>
    </row>
    <row r="520" spans="1:4" ht="89.25" x14ac:dyDescent="0.25">
      <c r="A520" s="33" t="s">
        <v>1234</v>
      </c>
      <c r="B520" s="22" t="s">
        <v>1695</v>
      </c>
      <c r="C520" s="49" t="s">
        <v>1410</v>
      </c>
      <c r="D520" s="29" t="s">
        <v>400</v>
      </c>
    </row>
    <row r="521" spans="1:4" ht="51" x14ac:dyDescent="0.25">
      <c r="A521" s="33" t="s">
        <v>1235</v>
      </c>
      <c r="B521" s="22" t="s">
        <v>1696</v>
      </c>
      <c r="C521" s="49" t="s">
        <v>1411</v>
      </c>
      <c r="D521" s="29" t="s">
        <v>400</v>
      </c>
    </row>
    <row r="522" spans="1:4" ht="51" x14ac:dyDescent="0.25">
      <c r="A522" s="33" t="s">
        <v>1236</v>
      </c>
      <c r="B522" s="22" t="s">
        <v>1697</v>
      </c>
      <c r="C522" s="49" t="s">
        <v>1412</v>
      </c>
      <c r="D522" s="29" t="s">
        <v>400</v>
      </c>
    </row>
    <row r="523" spans="1:4" ht="102" x14ac:dyDescent="0.25">
      <c r="A523" s="33" t="s">
        <v>1237</v>
      </c>
      <c r="B523" s="22" t="s">
        <v>958</v>
      </c>
      <c r="C523" s="49" t="s">
        <v>1413</v>
      </c>
      <c r="D523" s="29" t="s">
        <v>400</v>
      </c>
    </row>
    <row r="524" spans="1:4" ht="25.5" x14ac:dyDescent="0.25">
      <c r="A524" s="33" t="s">
        <v>1238</v>
      </c>
      <c r="B524" s="22" t="s">
        <v>961</v>
      </c>
      <c r="C524" s="49" t="s">
        <v>1414</v>
      </c>
      <c r="D524" s="29" t="s">
        <v>400</v>
      </c>
    </row>
    <row r="525" spans="1:4" ht="102" x14ac:dyDescent="0.25">
      <c r="A525" s="33" t="s">
        <v>1239</v>
      </c>
      <c r="B525" s="22" t="s">
        <v>963</v>
      </c>
      <c r="C525" s="49" t="s">
        <v>1415</v>
      </c>
      <c r="D525" s="29" t="s">
        <v>400</v>
      </c>
    </row>
    <row r="526" spans="1:4" ht="76.5" x14ac:dyDescent="0.25">
      <c r="A526" s="33" t="s">
        <v>1240</v>
      </c>
      <c r="B526" s="22" t="s">
        <v>965</v>
      </c>
      <c r="C526" s="49" t="s">
        <v>1416</v>
      </c>
      <c r="D526" s="29" t="s">
        <v>400</v>
      </c>
    </row>
    <row r="527" spans="1:4" ht="89.25" x14ac:dyDescent="0.25">
      <c r="A527" s="33" t="s">
        <v>1241</v>
      </c>
      <c r="B527" s="22" t="s">
        <v>967</v>
      </c>
      <c r="C527" s="49" t="s">
        <v>1417</v>
      </c>
      <c r="D527" s="29" t="s">
        <v>400</v>
      </c>
    </row>
    <row r="528" spans="1:4" ht="51" x14ac:dyDescent="0.25">
      <c r="A528" s="33" t="s">
        <v>1242</v>
      </c>
      <c r="B528" s="22" t="s">
        <v>969</v>
      </c>
      <c r="C528" s="49" t="s">
        <v>1418</v>
      </c>
      <c r="D528" s="29" t="s">
        <v>400</v>
      </c>
    </row>
    <row r="529" spans="1:4" ht="63.75" x14ac:dyDescent="0.25">
      <c r="A529" s="33" t="s">
        <v>1243</v>
      </c>
      <c r="B529" s="22" t="s">
        <v>972</v>
      </c>
      <c r="C529" s="49" t="s">
        <v>1419</v>
      </c>
      <c r="D529" s="29" t="s">
        <v>400</v>
      </c>
    </row>
    <row r="530" spans="1:4" ht="51" x14ac:dyDescent="0.25">
      <c r="A530" s="33" t="s">
        <v>1244</v>
      </c>
      <c r="B530" s="22" t="s">
        <v>974</v>
      </c>
      <c r="C530" s="49" t="s">
        <v>1420</v>
      </c>
      <c r="D530" s="29" t="s">
        <v>400</v>
      </c>
    </row>
    <row r="531" spans="1:4" ht="140.25" x14ac:dyDescent="0.25">
      <c r="A531" s="33" t="s">
        <v>1245</v>
      </c>
      <c r="B531" s="22" t="s">
        <v>976</v>
      </c>
      <c r="C531" s="49" t="s">
        <v>1421</v>
      </c>
      <c r="D531" s="29" t="s">
        <v>400</v>
      </c>
    </row>
    <row r="532" spans="1:4" ht="25.5" x14ac:dyDescent="0.25">
      <c r="A532" s="33" t="s">
        <v>1246</v>
      </c>
      <c r="B532" s="22" t="s">
        <v>1698</v>
      </c>
      <c r="C532" s="49" t="s">
        <v>1422</v>
      </c>
      <c r="D532" s="29" t="s">
        <v>400</v>
      </c>
    </row>
    <row r="533" spans="1:4" ht="191.25" x14ac:dyDescent="0.25">
      <c r="A533" s="33" t="s">
        <v>1247</v>
      </c>
      <c r="B533" s="22" t="s">
        <v>979</v>
      </c>
      <c r="C533" s="49" t="s">
        <v>1423</v>
      </c>
      <c r="D533" s="29" t="s">
        <v>400</v>
      </c>
    </row>
    <row r="534" spans="1:4" ht="51" x14ac:dyDescent="0.25">
      <c r="A534" s="33" t="s">
        <v>1248</v>
      </c>
      <c r="B534" s="22" t="s">
        <v>982</v>
      </c>
      <c r="C534" s="49" t="s">
        <v>1443</v>
      </c>
      <c r="D534" s="29" t="s">
        <v>400</v>
      </c>
    </row>
    <row r="535" spans="1:4" ht="38.25" x14ac:dyDescent="0.25">
      <c r="A535" s="33" t="s">
        <v>1249</v>
      </c>
      <c r="B535" s="22" t="s">
        <v>985</v>
      </c>
      <c r="C535" s="49" t="s">
        <v>1424</v>
      </c>
      <c r="D535" s="29" t="s">
        <v>400</v>
      </c>
    </row>
    <row r="536" spans="1:4" ht="25.5" x14ac:dyDescent="0.25">
      <c r="A536" s="33" t="s">
        <v>1250</v>
      </c>
      <c r="B536" s="22" t="s">
        <v>988</v>
      </c>
      <c r="C536" s="49" t="s">
        <v>1425</v>
      </c>
      <c r="D536" s="29" t="s">
        <v>400</v>
      </c>
    </row>
    <row r="537" spans="1:4" x14ac:dyDescent="0.25">
      <c r="A537" s="33" t="s">
        <v>1251</v>
      </c>
      <c r="B537" s="22" t="s">
        <v>991</v>
      </c>
      <c r="C537" s="49" t="s">
        <v>1426</v>
      </c>
      <c r="D537" s="29" t="s">
        <v>400</v>
      </c>
    </row>
    <row r="538" spans="1:4" ht="127.5" x14ac:dyDescent="0.25">
      <c r="A538" s="33" t="s">
        <v>1252</v>
      </c>
      <c r="B538" s="22" t="s">
        <v>994</v>
      </c>
      <c r="C538" s="49" t="s">
        <v>1427</v>
      </c>
      <c r="D538" s="29" t="s">
        <v>400</v>
      </c>
    </row>
    <row r="539" spans="1:4" ht="25.5" x14ac:dyDescent="0.25">
      <c r="A539" s="33" t="s">
        <v>1253</v>
      </c>
      <c r="B539" s="22" t="s">
        <v>997</v>
      </c>
      <c r="C539" s="49" t="s">
        <v>1783</v>
      </c>
      <c r="D539" s="29" t="s">
        <v>400</v>
      </c>
    </row>
    <row r="540" spans="1:4" x14ac:dyDescent="0.25">
      <c r="A540" s="33" t="s">
        <v>1254</v>
      </c>
      <c r="B540" s="22" t="s">
        <v>1699</v>
      </c>
      <c r="C540" s="49" t="s">
        <v>1428</v>
      </c>
      <c r="D540" s="29" t="s">
        <v>400</v>
      </c>
    </row>
    <row r="541" spans="1:4" ht="25.5" x14ac:dyDescent="0.25">
      <c r="A541" s="33" t="s">
        <v>1255</v>
      </c>
      <c r="B541" s="22" t="s">
        <v>1000</v>
      </c>
      <c r="C541" s="49" t="s">
        <v>1429</v>
      </c>
      <c r="D541" s="29" t="s">
        <v>400</v>
      </c>
    </row>
    <row r="542" spans="1:4" ht="76.5" x14ac:dyDescent="0.25">
      <c r="A542" s="33" t="s">
        <v>1256</v>
      </c>
      <c r="B542" s="22" t="s">
        <v>1003</v>
      </c>
      <c r="C542" s="49" t="s">
        <v>1430</v>
      </c>
      <c r="D542" s="29" t="s">
        <v>400</v>
      </c>
    </row>
    <row r="543" spans="1:4" ht="25.5" x14ac:dyDescent="0.25">
      <c r="A543" s="33" t="s">
        <v>1257</v>
      </c>
      <c r="B543" s="22" t="s">
        <v>1006</v>
      </c>
      <c r="C543" s="49" t="s">
        <v>1431</v>
      </c>
      <c r="D543" s="29" t="s">
        <v>400</v>
      </c>
    </row>
    <row r="544" spans="1:4" ht="25.5" x14ac:dyDescent="0.25">
      <c r="A544" s="33" t="s">
        <v>1258</v>
      </c>
      <c r="B544" s="22" t="s">
        <v>1009</v>
      </c>
      <c r="C544" s="49" t="s">
        <v>1432</v>
      </c>
      <c r="D544" s="29" t="s">
        <v>400</v>
      </c>
    </row>
    <row r="545" spans="1:4" ht="25.5" x14ac:dyDescent="0.25">
      <c r="A545" s="33" t="s">
        <v>1259</v>
      </c>
      <c r="B545" s="22" t="s">
        <v>1012</v>
      </c>
      <c r="C545" s="49" t="s">
        <v>1433</v>
      </c>
      <c r="D545" s="29" t="s">
        <v>400</v>
      </c>
    </row>
    <row r="546" spans="1:4" ht="25.5" x14ac:dyDescent="0.25">
      <c r="A546" s="33" t="s">
        <v>1260</v>
      </c>
      <c r="B546" s="22" t="s">
        <v>1015</v>
      </c>
      <c r="C546" s="49" t="s">
        <v>1434</v>
      </c>
      <c r="D546" s="29" t="s">
        <v>400</v>
      </c>
    </row>
    <row r="547" spans="1:4" x14ac:dyDescent="0.25">
      <c r="A547" s="33" t="s">
        <v>1261</v>
      </c>
      <c r="B547" s="22" t="s">
        <v>1700</v>
      </c>
      <c r="C547" s="49" t="s">
        <v>1435</v>
      </c>
      <c r="D547" s="29" t="s">
        <v>400</v>
      </c>
    </row>
    <row r="548" spans="1:4" x14ac:dyDescent="0.25">
      <c r="A548" s="33" t="s">
        <v>1262</v>
      </c>
      <c r="B548" s="22" t="s">
        <v>1018</v>
      </c>
      <c r="C548" s="49" t="s">
        <v>1436</v>
      </c>
      <c r="D548" s="29" t="s">
        <v>400</v>
      </c>
    </row>
    <row r="549" spans="1:4" ht="25.5" x14ac:dyDescent="0.25">
      <c r="A549" s="33" t="s">
        <v>1263</v>
      </c>
      <c r="B549" s="22" t="s">
        <v>1020</v>
      </c>
      <c r="C549" s="49" t="s">
        <v>1437</v>
      </c>
      <c r="D549" s="29" t="s">
        <v>400</v>
      </c>
    </row>
    <row r="550" spans="1:4" ht="114.75" x14ac:dyDescent="0.25">
      <c r="A550" s="33" t="s">
        <v>1264</v>
      </c>
      <c r="B550" s="22" t="s">
        <v>1701</v>
      </c>
      <c r="C550" s="49" t="s">
        <v>1452</v>
      </c>
      <c r="D550" s="29" t="s">
        <v>400</v>
      </c>
    </row>
    <row r="551" spans="1:4" ht="51" x14ac:dyDescent="0.25">
      <c r="A551" s="35" t="s">
        <v>1265</v>
      </c>
      <c r="B551" s="22" t="s">
        <v>1022</v>
      </c>
      <c r="C551" s="49" t="s">
        <v>1438</v>
      </c>
      <c r="D551" s="29" t="s">
        <v>400</v>
      </c>
    </row>
    <row r="552" spans="1:4" ht="25.5" x14ac:dyDescent="0.25">
      <c r="A552" s="36" t="s">
        <v>1439</v>
      </c>
      <c r="B552" s="22" t="s">
        <v>1702</v>
      </c>
      <c r="C552" s="49" t="s">
        <v>1442</v>
      </c>
      <c r="D552" s="29" t="s">
        <v>400</v>
      </c>
    </row>
    <row r="553" spans="1:4" ht="25.5" x14ac:dyDescent="0.25">
      <c r="A553" s="36" t="s">
        <v>1440</v>
      </c>
      <c r="B553" s="22" t="s">
        <v>1703</v>
      </c>
      <c r="C553" s="49" t="s">
        <v>1441</v>
      </c>
      <c r="D553" s="29" t="s">
        <v>400</v>
      </c>
    </row>
    <row r="554" spans="1:4" ht="38.25" x14ac:dyDescent="0.25">
      <c r="A554" s="36" t="s">
        <v>1444</v>
      </c>
      <c r="B554" s="22" t="s">
        <v>1704</v>
      </c>
      <c r="C554" s="49" t="s">
        <v>1445</v>
      </c>
      <c r="D554" s="29" t="s">
        <v>400</v>
      </c>
    </row>
    <row r="555" spans="1:4" ht="25.5" x14ac:dyDescent="0.25">
      <c r="A555" s="36" t="s">
        <v>1446</v>
      </c>
      <c r="B555" s="22" t="s">
        <v>1705</v>
      </c>
      <c r="C555" s="49" t="s">
        <v>1447</v>
      </c>
      <c r="D555" s="29" t="s">
        <v>400</v>
      </c>
    </row>
    <row r="556" spans="1:4" ht="76.5" x14ac:dyDescent="0.25">
      <c r="A556" s="36" t="s">
        <v>1448</v>
      </c>
      <c r="B556" s="22" t="s">
        <v>1024</v>
      </c>
      <c r="C556" s="49" t="s">
        <v>1449</v>
      </c>
      <c r="D556" s="29" t="s">
        <v>400</v>
      </c>
    </row>
    <row r="557" spans="1:4" ht="25.5" x14ac:dyDescent="0.25">
      <c r="A557" s="36" t="s">
        <v>1450</v>
      </c>
      <c r="B557" s="22" t="s">
        <v>1706</v>
      </c>
      <c r="C557" s="49" t="s">
        <v>1451</v>
      </c>
      <c r="D557" s="29" t="s">
        <v>400</v>
      </c>
    </row>
    <row r="558" spans="1:4" ht="51" x14ac:dyDescent="0.25">
      <c r="A558" s="36" t="s">
        <v>1453</v>
      </c>
      <c r="B558" s="22" t="s">
        <v>1707</v>
      </c>
      <c r="C558" s="49" t="s">
        <v>1454</v>
      </c>
      <c r="D558" s="29" t="s">
        <v>400</v>
      </c>
    </row>
    <row r="559" spans="1:4" ht="76.5" x14ac:dyDescent="0.25">
      <c r="A559" s="36" t="s">
        <v>1455</v>
      </c>
      <c r="B559" s="22" t="s">
        <v>1026</v>
      </c>
      <c r="C559" s="49" t="s">
        <v>1456</v>
      </c>
      <c r="D559" s="29" t="s">
        <v>400</v>
      </c>
    </row>
    <row r="560" spans="1:4" ht="38.25" x14ac:dyDescent="0.25">
      <c r="A560" s="37" t="s">
        <v>1457</v>
      </c>
      <c r="B560" s="22" t="s">
        <v>1708</v>
      </c>
      <c r="C560" s="49" t="s">
        <v>1458</v>
      </c>
      <c r="D560" s="29" t="s">
        <v>400</v>
      </c>
    </row>
    <row r="561" spans="1:4" ht="25.5" x14ac:dyDescent="0.25">
      <c r="A561" s="37" t="s">
        <v>1459</v>
      </c>
      <c r="B561" s="22" t="s">
        <v>1709</v>
      </c>
      <c r="C561" s="49" t="s">
        <v>1460</v>
      </c>
      <c r="D561" s="29" t="s">
        <v>400</v>
      </c>
    </row>
    <row r="562" spans="1:4" ht="25.5" x14ac:dyDescent="0.25">
      <c r="A562" s="36" t="s">
        <v>1461</v>
      </c>
      <c r="B562" s="22" t="s">
        <v>1710</v>
      </c>
      <c r="C562" s="49" t="s">
        <v>1462</v>
      </c>
      <c r="D562" s="29" t="s">
        <v>400</v>
      </c>
    </row>
    <row r="563" spans="1:4" ht="25.5" x14ac:dyDescent="0.25">
      <c r="A563" s="36" t="s">
        <v>1463</v>
      </c>
      <c r="B563" s="22" t="s">
        <v>1711</v>
      </c>
      <c r="C563" s="49" t="s">
        <v>1464</v>
      </c>
      <c r="D563" s="29" t="s">
        <v>400</v>
      </c>
    </row>
    <row r="564" spans="1:4" x14ac:dyDescent="0.25">
      <c r="A564" s="36" t="s">
        <v>1465</v>
      </c>
      <c r="B564" s="22" t="s">
        <v>1028</v>
      </c>
      <c r="C564" s="49" t="s">
        <v>1466</v>
      </c>
      <c r="D564" s="29" t="s">
        <v>400</v>
      </c>
    </row>
    <row r="565" spans="1:4" ht="25.5" x14ac:dyDescent="0.25">
      <c r="A565" s="36" t="s">
        <v>1467</v>
      </c>
      <c r="B565" s="22" t="s">
        <v>1030</v>
      </c>
      <c r="C565" s="49" t="s">
        <v>1468</v>
      </c>
      <c r="D565" s="29" t="s">
        <v>400</v>
      </c>
    </row>
    <row r="566" spans="1:4" ht="25.5" x14ac:dyDescent="0.25">
      <c r="A566" s="38" t="s">
        <v>1469</v>
      </c>
      <c r="B566" s="22" t="s">
        <v>1033</v>
      </c>
      <c r="C566" s="49" t="s">
        <v>1470</v>
      </c>
      <c r="D566" s="29" t="s">
        <v>400</v>
      </c>
    </row>
    <row r="567" spans="1:4" ht="25.5" x14ac:dyDescent="0.25">
      <c r="A567" s="38" t="s">
        <v>1471</v>
      </c>
      <c r="B567" s="22" t="s">
        <v>1717</v>
      </c>
      <c r="C567" s="49" t="s">
        <v>1472</v>
      </c>
      <c r="D567" s="29" t="s">
        <v>400</v>
      </c>
    </row>
    <row r="568" spans="1:4" x14ac:dyDescent="0.25">
      <c r="A568" s="38" t="s">
        <v>1713</v>
      </c>
      <c r="B568" s="22" t="s">
        <v>1718</v>
      </c>
      <c r="C568" s="49" t="s">
        <v>1715</v>
      </c>
      <c r="D568" s="29" t="s">
        <v>400</v>
      </c>
    </row>
    <row r="569" spans="1:4" ht="51" x14ac:dyDescent="0.25">
      <c r="A569" s="38" t="s">
        <v>1714</v>
      </c>
      <c r="B569" s="22" t="s">
        <v>1835</v>
      </c>
      <c r="C569" s="49" t="s">
        <v>1716</v>
      </c>
      <c r="D569" s="29" t="s">
        <v>400</v>
      </c>
    </row>
    <row r="570" spans="1:4" ht="63.75" x14ac:dyDescent="0.25">
      <c r="A570" s="38" t="s">
        <v>1784</v>
      </c>
      <c r="B570" s="22" t="s">
        <v>1836</v>
      </c>
      <c r="C570" s="49" t="s">
        <v>1785</v>
      </c>
      <c r="D570" s="29" t="s">
        <v>400</v>
      </c>
    </row>
    <row r="571" spans="1:4" ht="318.75" x14ac:dyDescent="0.25">
      <c r="A571" s="38" t="s">
        <v>1786</v>
      </c>
      <c r="B571" s="22" t="s">
        <v>1837</v>
      </c>
      <c r="C571" s="49" t="s">
        <v>1787</v>
      </c>
      <c r="D571" s="29" t="s">
        <v>400</v>
      </c>
    </row>
    <row r="572" spans="1:4" ht="25.5" x14ac:dyDescent="0.25">
      <c r="A572" s="38" t="s">
        <v>1788</v>
      </c>
      <c r="B572" s="22" t="s">
        <v>1838</v>
      </c>
      <c r="C572" s="49" t="s">
        <v>1789</v>
      </c>
      <c r="D572" s="29" t="s">
        <v>400</v>
      </c>
    </row>
    <row r="573" spans="1:4" ht="165.75" x14ac:dyDescent="0.25">
      <c r="A573" s="38" t="s">
        <v>1790</v>
      </c>
      <c r="B573" s="22" t="s">
        <v>1839</v>
      </c>
      <c r="C573" s="49" t="s">
        <v>1791</v>
      </c>
      <c r="D573" s="29" t="s">
        <v>400</v>
      </c>
    </row>
    <row r="574" spans="1:4" ht="25.5" x14ac:dyDescent="0.25">
      <c r="A574" s="38" t="s">
        <v>1792</v>
      </c>
      <c r="B574" s="22" t="s">
        <v>1840</v>
      </c>
      <c r="C574" s="49" t="s">
        <v>1793</v>
      </c>
      <c r="D574" s="29" t="s">
        <v>400</v>
      </c>
    </row>
    <row r="575" spans="1:4" ht="25.5" x14ac:dyDescent="0.25">
      <c r="A575" s="38" t="s">
        <v>1794</v>
      </c>
      <c r="B575" s="22" t="s">
        <v>1841</v>
      </c>
      <c r="C575" s="49" t="s">
        <v>1795</v>
      </c>
      <c r="D575" s="29" t="s">
        <v>400</v>
      </c>
    </row>
    <row r="576" spans="1:4" ht="51" x14ac:dyDescent="0.25">
      <c r="A576" s="38" t="s">
        <v>1796</v>
      </c>
      <c r="B576" s="22" t="s">
        <v>1842</v>
      </c>
      <c r="C576" s="49" t="s">
        <v>1797</v>
      </c>
      <c r="D576" s="29" t="s">
        <v>400</v>
      </c>
    </row>
    <row r="577" spans="1:4" ht="25.5" x14ac:dyDescent="0.25">
      <c r="A577" s="38" t="s">
        <v>1798</v>
      </c>
      <c r="B577" s="22" t="s">
        <v>1843</v>
      </c>
      <c r="C577" s="49" t="s">
        <v>1799</v>
      </c>
      <c r="D577" s="29" t="s">
        <v>400</v>
      </c>
    </row>
    <row r="578" spans="1:4" ht="76.5" x14ac:dyDescent="0.25">
      <c r="A578" s="38" t="s">
        <v>1800</v>
      </c>
      <c r="B578" s="22" t="s">
        <v>1844</v>
      </c>
      <c r="C578" s="49" t="s">
        <v>1801</v>
      </c>
      <c r="D578" s="29" t="s">
        <v>400</v>
      </c>
    </row>
    <row r="579" spans="1:4" ht="51" x14ac:dyDescent="0.25">
      <c r="A579" s="38" t="s">
        <v>1802</v>
      </c>
      <c r="B579" s="22" t="s">
        <v>1845</v>
      </c>
      <c r="C579" s="49" t="s">
        <v>1803</v>
      </c>
      <c r="D579" s="29" t="s">
        <v>400</v>
      </c>
    </row>
    <row r="580" spans="1:4" ht="25.5" x14ac:dyDescent="0.25">
      <c r="A580" s="38" t="s">
        <v>1804</v>
      </c>
      <c r="B580" s="22" t="s">
        <v>1846</v>
      </c>
      <c r="C580" s="49" t="s">
        <v>1805</v>
      </c>
      <c r="D580" s="29" t="s">
        <v>400</v>
      </c>
    </row>
    <row r="581" spans="1:4" ht="38.25" x14ac:dyDescent="0.25">
      <c r="A581" s="38" t="s">
        <v>1806</v>
      </c>
      <c r="B581" s="22" t="s">
        <v>1847</v>
      </c>
      <c r="C581" s="49" t="s">
        <v>1807</v>
      </c>
      <c r="D581" s="29" t="s">
        <v>400</v>
      </c>
    </row>
    <row r="582" spans="1:4" ht="51" x14ac:dyDescent="0.25">
      <c r="A582" s="38" t="s">
        <v>1808</v>
      </c>
      <c r="B582" s="22" t="s">
        <v>1848</v>
      </c>
      <c r="C582" s="49" t="s">
        <v>1809</v>
      </c>
      <c r="D582" s="29" t="s">
        <v>400</v>
      </c>
    </row>
    <row r="583" spans="1:4" ht="76.5" x14ac:dyDescent="0.25">
      <c r="A583" s="38" t="s">
        <v>1810</v>
      </c>
      <c r="B583" s="22" t="s">
        <v>1849</v>
      </c>
      <c r="C583" s="49" t="s">
        <v>1811</v>
      </c>
      <c r="D583" s="29" t="s">
        <v>400</v>
      </c>
    </row>
    <row r="584" spans="1:4" ht="25.5" x14ac:dyDescent="0.25">
      <c r="A584" s="38" t="s">
        <v>1719</v>
      </c>
      <c r="B584" s="22" t="s">
        <v>1850</v>
      </c>
      <c r="C584" s="49" t="s">
        <v>1812</v>
      </c>
      <c r="D584" s="29" t="s">
        <v>400</v>
      </c>
    </row>
    <row r="585" spans="1:4" ht="25.5" x14ac:dyDescent="0.25">
      <c r="A585" s="38" t="s">
        <v>1720</v>
      </c>
      <c r="B585" s="22" t="s">
        <v>1851</v>
      </c>
      <c r="C585" s="49" t="s">
        <v>1813</v>
      </c>
      <c r="D585" s="29" t="s">
        <v>400</v>
      </c>
    </row>
    <row r="586" spans="1:4" x14ac:dyDescent="0.25">
      <c r="A586" s="38" t="s">
        <v>1721</v>
      </c>
      <c r="B586" s="22" t="s">
        <v>1852</v>
      </c>
      <c r="C586" s="49" t="s">
        <v>1814</v>
      </c>
      <c r="D586" s="29" t="s">
        <v>400</v>
      </c>
    </row>
    <row r="587" spans="1:4" ht="25.5" x14ac:dyDescent="0.25">
      <c r="A587" s="38" t="s">
        <v>1723</v>
      </c>
      <c r="B587" s="22" t="s">
        <v>1853</v>
      </c>
      <c r="C587" s="49" t="s">
        <v>1815</v>
      </c>
      <c r="D587" s="29" t="s">
        <v>400</v>
      </c>
    </row>
    <row r="588" spans="1:4" ht="25.5" x14ac:dyDescent="0.25">
      <c r="A588" s="38" t="s">
        <v>1724</v>
      </c>
      <c r="B588" s="22" t="s">
        <v>1854</v>
      </c>
      <c r="C588" s="49" t="s">
        <v>1816</v>
      </c>
      <c r="D588" s="29" t="s">
        <v>400</v>
      </c>
    </row>
    <row r="589" spans="1:4" x14ac:dyDescent="0.25">
      <c r="A589" s="38" t="s">
        <v>1725</v>
      </c>
      <c r="B589" s="22" t="s">
        <v>1855</v>
      </c>
      <c r="C589" s="49" t="s">
        <v>1817</v>
      </c>
      <c r="D589" s="29" t="s">
        <v>400</v>
      </c>
    </row>
    <row r="590" spans="1:4" x14ac:dyDescent="0.25">
      <c r="A590" s="38" t="s">
        <v>1726</v>
      </c>
      <c r="B590" s="22" t="s">
        <v>1742</v>
      </c>
      <c r="C590" s="49" t="s">
        <v>1818</v>
      </c>
      <c r="D590" s="29" t="s">
        <v>400</v>
      </c>
    </row>
    <row r="591" spans="1:4" ht="25.5" x14ac:dyDescent="0.25">
      <c r="A591" s="38" t="s">
        <v>1727</v>
      </c>
      <c r="B591" s="22" t="s">
        <v>1743</v>
      </c>
      <c r="C591" s="49" t="s">
        <v>1819</v>
      </c>
      <c r="D591" s="29" t="s">
        <v>400</v>
      </c>
    </row>
    <row r="592" spans="1:4" ht="25.5" x14ac:dyDescent="0.25">
      <c r="A592" s="38" t="s">
        <v>1728</v>
      </c>
      <c r="B592" s="22" t="s">
        <v>1744</v>
      </c>
      <c r="C592" s="49" t="s">
        <v>1820</v>
      </c>
      <c r="D592" s="29" t="s">
        <v>400</v>
      </c>
    </row>
    <row r="593" spans="1:4" ht="89.25" x14ac:dyDescent="0.25">
      <c r="A593" s="38" t="s">
        <v>1729</v>
      </c>
      <c r="B593" s="22" t="s">
        <v>1745</v>
      </c>
      <c r="C593" s="49" t="s">
        <v>1821</v>
      </c>
      <c r="D593" s="29" t="s">
        <v>400</v>
      </c>
    </row>
    <row r="594" spans="1:4" ht="63.75" x14ac:dyDescent="0.25">
      <c r="A594" s="38" t="s">
        <v>1730</v>
      </c>
      <c r="B594" s="22" t="s">
        <v>1746</v>
      </c>
      <c r="C594" s="49" t="s">
        <v>1822</v>
      </c>
      <c r="D594" s="29" t="s">
        <v>400</v>
      </c>
    </row>
    <row r="595" spans="1:4" ht="25.5" x14ac:dyDescent="0.25">
      <c r="A595" s="38" t="s">
        <v>1731</v>
      </c>
      <c r="B595" s="22" t="s">
        <v>1747</v>
      </c>
      <c r="C595" s="49" t="s">
        <v>1823</v>
      </c>
      <c r="D595" s="29" t="s">
        <v>400</v>
      </c>
    </row>
    <row r="596" spans="1:4" ht="25.5" x14ac:dyDescent="0.25">
      <c r="A596" s="38" t="s">
        <v>1732</v>
      </c>
      <c r="B596" s="22" t="s">
        <v>1748</v>
      </c>
      <c r="C596" s="49" t="s">
        <v>1824</v>
      </c>
      <c r="D596" s="29" t="s">
        <v>400</v>
      </c>
    </row>
    <row r="597" spans="1:4" x14ac:dyDescent="0.25">
      <c r="A597" s="38" t="s">
        <v>1733</v>
      </c>
      <c r="B597" s="22" t="s">
        <v>1751</v>
      </c>
      <c r="C597" s="49" t="s">
        <v>1825</v>
      </c>
      <c r="D597" s="29" t="s">
        <v>400</v>
      </c>
    </row>
    <row r="598" spans="1:4" ht="25.5" x14ac:dyDescent="0.25">
      <c r="A598" s="38" t="s">
        <v>1734</v>
      </c>
      <c r="B598" s="22" t="s">
        <v>1753</v>
      </c>
      <c r="C598" s="49" t="s">
        <v>1826</v>
      </c>
      <c r="D598" s="29" t="s">
        <v>400</v>
      </c>
    </row>
    <row r="599" spans="1:4" ht="25.5" x14ac:dyDescent="0.25">
      <c r="A599" s="38" t="s">
        <v>1735</v>
      </c>
      <c r="B599" s="22" t="s">
        <v>1754</v>
      </c>
      <c r="C599" s="49" t="s">
        <v>1827</v>
      </c>
      <c r="D599" s="29" t="s">
        <v>400</v>
      </c>
    </row>
    <row r="600" spans="1:4" ht="38.25" x14ac:dyDescent="0.25">
      <c r="A600" s="38" t="s">
        <v>1736</v>
      </c>
      <c r="B600" s="22" t="s">
        <v>1755</v>
      </c>
      <c r="C600" s="49" t="s">
        <v>1828</v>
      </c>
      <c r="D600" s="29" t="s">
        <v>400</v>
      </c>
    </row>
    <row r="601" spans="1:4" ht="25.5" x14ac:dyDescent="0.25">
      <c r="A601" s="38" t="s">
        <v>1737</v>
      </c>
      <c r="B601" s="22" t="s">
        <v>1756</v>
      </c>
      <c r="C601" s="49" t="s">
        <v>1829</v>
      </c>
      <c r="D601" s="29" t="s">
        <v>400</v>
      </c>
    </row>
    <row r="602" spans="1:4" x14ac:dyDescent="0.25">
      <c r="A602" s="38" t="s">
        <v>1738</v>
      </c>
      <c r="B602" s="22" t="s">
        <v>1757</v>
      </c>
      <c r="C602" s="49" t="s">
        <v>1830</v>
      </c>
      <c r="D602" s="29" t="s">
        <v>400</v>
      </c>
    </row>
    <row r="603" spans="1:4" ht="38.25" x14ac:dyDescent="0.25">
      <c r="A603" s="38" t="s">
        <v>1831</v>
      </c>
      <c r="B603" s="22" t="s">
        <v>1758</v>
      </c>
      <c r="C603" s="49" t="s">
        <v>1832</v>
      </c>
      <c r="D603" s="29" t="s">
        <v>400</v>
      </c>
    </row>
    <row r="604" spans="1:4" ht="38.25" x14ac:dyDescent="0.25">
      <c r="A604" s="38" t="s">
        <v>1739</v>
      </c>
      <c r="B604" s="22" t="s">
        <v>1759</v>
      </c>
      <c r="C604" s="49" t="s">
        <v>1833</v>
      </c>
      <c r="D604" s="29" t="s">
        <v>400</v>
      </c>
    </row>
    <row r="605" spans="1:4" ht="38.25" x14ac:dyDescent="0.25">
      <c r="A605" s="38" t="s">
        <v>1740</v>
      </c>
      <c r="B605" s="22" t="s">
        <v>1760</v>
      </c>
      <c r="C605" s="49" t="s">
        <v>1834</v>
      </c>
      <c r="D605" s="29" t="s">
        <v>400</v>
      </c>
    </row>
    <row r="606" spans="1:4" x14ac:dyDescent="0.25">
      <c r="A606" s="38" t="s">
        <v>1862</v>
      </c>
      <c r="B606" s="22" t="s">
        <v>1761</v>
      </c>
      <c r="C606" s="49" t="s">
        <v>1863</v>
      </c>
      <c r="D606" s="29" t="s">
        <v>400</v>
      </c>
    </row>
    <row r="607" spans="1:4" x14ac:dyDescent="0.25">
      <c r="A607" s="39" t="s">
        <v>1864</v>
      </c>
      <c r="B607" s="22" t="s">
        <v>1856</v>
      </c>
      <c r="C607" s="49" t="s">
        <v>1865</v>
      </c>
      <c r="D607" s="29" t="s">
        <v>400</v>
      </c>
    </row>
    <row r="608" spans="1:4" ht="25.5" x14ac:dyDescent="0.25">
      <c r="A608" s="36" t="s">
        <v>1866</v>
      </c>
      <c r="B608" s="22" t="s">
        <v>1857</v>
      </c>
      <c r="C608" s="49" t="s">
        <v>1867</v>
      </c>
      <c r="D608" s="29" t="s">
        <v>400</v>
      </c>
    </row>
    <row r="609" spans="1:4" x14ac:dyDescent="0.25">
      <c r="A609" s="39" t="s">
        <v>1868</v>
      </c>
      <c r="B609" s="22" t="s">
        <v>1858</v>
      </c>
      <c r="C609" s="49" t="s">
        <v>1869</v>
      </c>
      <c r="D609" s="29" t="s">
        <v>400</v>
      </c>
    </row>
    <row r="610" spans="1:4" ht="25.5" x14ac:dyDescent="0.25">
      <c r="A610" s="36" t="s">
        <v>1870</v>
      </c>
      <c r="B610" s="22" t="s">
        <v>1859</v>
      </c>
      <c r="C610" s="49" t="s">
        <v>1871</v>
      </c>
      <c r="D610" s="29" t="s">
        <v>400</v>
      </c>
    </row>
    <row r="611" spans="1:4" ht="38.25" x14ac:dyDescent="0.25">
      <c r="A611" s="39" t="s">
        <v>1872</v>
      </c>
      <c r="B611" s="22" t="s">
        <v>1860</v>
      </c>
      <c r="C611" s="49" t="s">
        <v>1873</v>
      </c>
      <c r="D611" s="29" t="s">
        <v>400</v>
      </c>
    </row>
    <row r="612" spans="1:4" ht="25.5" x14ac:dyDescent="0.25">
      <c r="A612" s="40" t="s">
        <v>1874</v>
      </c>
      <c r="B612" s="22" t="s">
        <v>1861</v>
      </c>
      <c r="C612" s="49" t="s">
        <v>1875</v>
      </c>
      <c r="D612" s="29" t="s">
        <v>400</v>
      </c>
    </row>
    <row r="613" spans="1:4" ht="25.5" x14ac:dyDescent="0.25">
      <c r="A613" s="41" t="s">
        <v>1876</v>
      </c>
      <c r="B613" s="22" t="s">
        <v>2013</v>
      </c>
      <c r="C613" s="49" t="s">
        <v>1877</v>
      </c>
      <c r="D613" s="42" t="s">
        <v>400</v>
      </c>
    </row>
    <row r="614" spans="1:4" ht="25.5" x14ac:dyDescent="0.25">
      <c r="A614" s="43" t="s">
        <v>1878</v>
      </c>
      <c r="B614" s="22" t="s">
        <v>2014</v>
      </c>
      <c r="C614" s="49" t="s">
        <v>1879</v>
      </c>
      <c r="D614" s="42" t="s">
        <v>400</v>
      </c>
    </row>
    <row r="615" spans="1:4" ht="25.5" x14ac:dyDescent="0.25">
      <c r="A615" s="44" t="s">
        <v>1880</v>
      </c>
      <c r="B615" s="22" t="s">
        <v>2015</v>
      </c>
      <c r="C615" s="49" t="s">
        <v>1881</v>
      </c>
      <c r="D615" s="42" t="s">
        <v>400</v>
      </c>
    </row>
    <row r="616" spans="1:4" x14ac:dyDescent="0.25">
      <c r="A616" s="43" t="s">
        <v>1882</v>
      </c>
      <c r="B616" s="22" t="s">
        <v>2016</v>
      </c>
      <c r="C616" s="49" t="s">
        <v>1883</v>
      </c>
      <c r="D616" s="42" t="s">
        <v>400</v>
      </c>
    </row>
    <row r="617" spans="1:4" ht="38.25" x14ac:dyDescent="0.25">
      <c r="A617" s="43" t="s">
        <v>1884</v>
      </c>
      <c r="B617" s="22" t="s">
        <v>2017</v>
      </c>
      <c r="C617" s="49" t="s">
        <v>1885</v>
      </c>
      <c r="D617" s="42" t="s">
        <v>400</v>
      </c>
    </row>
    <row r="618" spans="1:4" ht="25.5" x14ac:dyDescent="0.25">
      <c r="A618" s="43" t="s">
        <v>1886</v>
      </c>
      <c r="B618" s="22" t="s">
        <v>2018</v>
      </c>
      <c r="C618" s="49" t="s">
        <v>1887</v>
      </c>
      <c r="D618" s="42" t="s">
        <v>400</v>
      </c>
    </row>
    <row r="619" spans="1:4" ht="38.25" x14ac:dyDescent="0.25">
      <c r="A619" s="43" t="s">
        <v>1888</v>
      </c>
      <c r="B619" s="22" t="s">
        <v>2019</v>
      </c>
      <c r="C619" s="49" t="s">
        <v>1889</v>
      </c>
      <c r="D619" s="42" t="s">
        <v>400</v>
      </c>
    </row>
    <row r="620" spans="1:4" ht="76.5" x14ac:dyDescent="0.25">
      <c r="A620" s="43" t="s">
        <v>1890</v>
      </c>
      <c r="B620" s="22" t="s">
        <v>2020</v>
      </c>
      <c r="C620" s="49" t="s">
        <v>1891</v>
      </c>
      <c r="D620" s="42" t="s">
        <v>400</v>
      </c>
    </row>
    <row r="621" spans="1:4" x14ac:dyDescent="0.25">
      <c r="A621" s="43" t="s">
        <v>1892</v>
      </c>
      <c r="B621" s="22" t="s">
        <v>2021</v>
      </c>
      <c r="C621" s="49" t="s">
        <v>1883</v>
      </c>
      <c r="D621" s="42" t="s">
        <v>400</v>
      </c>
    </row>
    <row r="622" spans="1:4" ht="25.5" x14ac:dyDescent="0.25">
      <c r="A622" s="43" t="s">
        <v>1893</v>
      </c>
      <c r="B622" s="22" t="s">
        <v>2022</v>
      </c>
      <c r="C622" s="49" t="s">
        <v>1894</v>
      </c>
      <c r="D622" s="42" t="s">
        <v>400</v>
      </c>
    </row>
    <row r="623" spans="1:4" ht="280.5" x14ac:dyDescent="0.25">
      <c r="A623" s="43" t="s">
        <v>1895</v>
      </c>
      <c r="B623" s="22" t="s">
        <v>2023</v>
      </c>
      <c r="C623" s="49" t="s">
        <v>1896</v>
      </c>
      <c r="D623" s="42" t="s">
        <v>400</v>
      </c>
    </row>
    <row r="624" spans="1:4" ht="344.25" x14ac:dyDescent="0.25">
      <c r="A624" s="43" t="s">
        <v>1897</v>
      </c>
      <c r="B624" s="22" t="s">
        <v>2024</v>
      </c>
      <c r="C624" s="49" t="s">
        <v>1898</v>
      </c>
      <c r="D624" s="42" t="s">
        <v>400</v>
      </c>
    </row>
    <row r="625" spans="1:4" ht="178.5" x14ac:dyDescent="0.25">
      <c r="A625" s="43" t="s">
        <v>1899</v>
      </c>
      <c r="B625" s="22" t="s">
        <v>2025</v>
      </c>
      <c r="C625" s="49" t="s">
        <v>1900</v>
      </c>
      <c r="D625" s="42" t="s">
        <v>400</v>
      </c>
    </row>
    <row r="626" spans="1:4" ht="216.75" x14ac:dyDescent="0.25">
      <c r="A626" s="43" t="s">
        <v>1901</v>
      </c>
      <c r="B626" s="22" t="s">
        <v>2026</v>
      </c>
      <c r="C626" s="49" t="s">
        <v>1902</v>
      </c>
      <c r="D626" s="42" t="s">
        <v>400</v>
      </c>
    </row>
    <row r="627" spans="1:4" ht="140.25" x14ac:dyDescent="0.25">
      <c r="A627" s="43" t="s">
        <v>1903</v>
      </c>
      <c r="B627" s="22" t="s">
        <v>2027</v>
      </c>
      <c r="C627" s="49" t="s">
        <v>1904</v>
      </c>
      <c r="D627" s="42" t="s">
        <v>400</v>
      </c>
    </row>
    <row r="628" spans="1:4" ht="102" x14ac:dyDescent="0.25">
      <c r="A628" s="43" t="s">
        <v>1905</v>
      </c>
      <c r="B628" s="22" t="s">
        <v>2028</v>
      </c>
      <c r="C628" s="49" t="s">
        <v>1906</v>
      </c>
      <c r="D628" s="42" t="s">
        <v>400</v>
      </c>
    </row>
    <row r="629" spans="1:4" ht="114.75" x14ac:dyDescent="0.25">
      <c r="A629" s="43" t="s">
        <v>1907</v>
      </c>
      <c r="B629" s="22" t="s">
        <v>2029</v>
      </c>
      <c r="C629" s="49" t="s">
        <v>1908</v>
      </c>
      <c r="D629" s="42" t="s">
        <v>400</v>
      </c>
    </row>
    <row r="630" spans="1:4" ht="51" x14ac:dyDescent="0.25">
      <c r="A630" s="43" t="s">
        <v>1909</v>
      </c>
      <c r="B630" s="22" t="s">
        <v>2030</v>
      </c>
      <c r="C630" s="49" t="s">
        <v>1910</v>
      </c>
      <c r="D630" s="42" t="s">
        <v>400</v>
      </c>
    </row>
    <row r="631" spans="1:4" ht="38.25" x14ac:dyDescent="0.25">
      <c r="A631" s="43" t="s">
        <v>1911</v>
      </c>
      <c r="B631" s="22" t="s">
        <v>2031</v>
      </c>
      <c r="C631" s="49" t="s">
        <v>1912</v>
      </c>
      <c r="D631" s="42" t="s">
        <v>400</v>
      </c>
    </row>
    <row r="632" spans="1:4" ht="63.75" x14ac:dyDescent="0.25">
      <c r="A632" s="43" t="s">
        <v>1913</v>
      </c>
      <c r="B632" s="22" t="s">
        <v>2032</v>
      </c>
      <c r="C632" s="49" t="s">
        <v>1914</v>
      </c>
      <c r="D632" s="42" t="s">
        <v>400</v>
      </c>
    </row>
    <row r="633" spans="1:4" ht="127.5" x14ac:dyDescent="0.25">
      <c r="A633" s="43" t="s">
        <v>1915</v>
      </c>
      <c r="B633" s="22" t="s">
        <v>2033</v>
      </c>
      <c r="C633" s="49" t="s">
        <v>1916</v>
      </c>
      <c r="D633" s="42" t="s">
        <v>400</v>
      </c>
    </row>
    <row r="634" spans="1:4" ht="25.5" x14ac:dyDescent="0.25">
      <c r="A634" s="43" t="s">
        <v>1917</v>
      </c>
      <c r="B634" s="22" t="s">
        <v>2034</v>
      </c>
      <c r="C634" s="49" t="s">
        <v>1918</v>
      </c>
      <c r="D634" s="42" t="s">
        <v>400</v>
      </c>
    </row>
    <row r="635" spans="1:4" ht="25.5" x14ac:dyDescent="0.25">
      <c r="A635" s="43" t="s">
        <v>1919</v>
      </c>
      <c r="B635" s="22" t="s">
        <v>2035</v>
      </c>
      <c r="C635" s="49" t="s">
        <v>1920</v>
      </c>
      <c r="D635" s="42" t="s">
        <v>400</v>
      </c>
    </row>
    <row r="636" spans="1:4" ht="76.5" x14ac:dyDescent="0.25">
      <c r="A636" s="43" t="s">
        <v>1921</v>
      </c>
      <c r="B636" s="22" t="s">
        <v>2036</v>
      </c>
      <c r="C636" s="49" t="s">
        <v>1922</v>
      </c>
      <c r="D636" s="42" t="s">
        <v>400</v>
      </c>
    </row>
    <row r="637" spans="1:4" ht="38.25" x14ac:dyDescent="0.25">
      <c r="A637" s="43" t="s">
        <v>1923</v>
      </c>
      <c r="B637" s="22" t="s">
        <v>2037</v>
      </c>
      <c r="C637" s="49" t="s">
        <v>1924</v>
      </c>
      <c r="D637" s="42" t="s">
        <v>400</v>
      </c>
    </row>
    <row r="638" spans="1:4" ht="76.5" x14ac:dyDescent="0.25">
      <c r="A638" s="43" t="s">
        <v>1925</v>
      </c>
      <c r="B638" s="22" t="s">
        <v>2038</v>
      </c>
      <c r="C638" s="49" t="s">
        <v>1926</v>
      </c>
      <c r="D638" s="42" t="s">
        <v>400</v>
      </c>
    </row>
    <row r="639" spans="1:4" ht="89.25" x14ac:dyDescent="0.25">
      <c r="A639" s="43" t="s">
        <v>1927</v>
      </c>
      <c r="B639" s="22" t="s">
        <v>2039</v>
      </c>
      <c r="C639" s="49" t="s">
        <v>1928</v>
      </c>
      <c r="D639" s="42" t="s">
        <v>400</v>
      </c>
    </row>
    <row r="640" spans="1:4" ht="63.75" x14ac:dyDescent="0.25">
      <c r="A640" s="43" t="s">
        <v>1929</v>
      </c>
      <c r="B640" s="22" t="s">
        <v>2040</v>
      </c>
      <c r="C640" s="49" t="s">
        <v>1930</v>
      </c>
      <c r="D640" s="42" t="s">
        <v>400</v>
      </c>
    </row>
    <row r="641" spans="1:4" ht="89.25" x14ac:dyDescent="0.25">
      <c r="A641" s="43" t="s">
        <v>1931</v>
      </c>
      <c r="B641" s="22" t="s">
        <v>2041</v>
      </c>
      <c r="C641" s="49" t="s">
        <v>1932</v>
      </c>
      <c r="D641" s="42" t="s">
        <v>400</v>
      </c>
    </row>
    <row r="642" spans="1:4" ht="25.5" x14ac:dyDescent="0.25">
      <c r="A642" s="43" t="s">
        <v>1933</v>
      </c>
      <c r="B642" s="22" t="s">
        <v>2042</v>
      </c>
      <c r="C642" s="49" t="s">
        <v>1934</v>
      </c>
      <c r="D642" s="42" t="s">
        <v>400</v>
      </c>
    </row>
    <row r="643" spans="1:4" x14ac:dyDescent="0.25">
      <c r="A643" s="43" t="s">
        <v>1935</v>
      </c>
      <c r="B643" s="22" t="s">
        <v>2043</v>
      </c>
      <c r="C643" s="49" t="s">
        <v>1936</v>
      </c>
      <c r="D643" s="42" t="s">
        <v>400</v>
      </c>
    </row>
    <row r="644" spans="1:4" ht="25.5" x14ac:dyDescent="0.25">
      <c r="A644" s="43" t="s">
        <v>1937</v>
      </c>
      <c r="B644" s="22" t="s">
        <v>2044</v>
      </c>
      <c r="C644" s="49" t="s">
        <v>1938</v>
      </c>
      <c r="D644" s="42" t="s">
        <v>400</v>
      </c>
    </row>
    <row r="645" spans="1:4" ht="51" x14ac:dyDescent="0.25">
      <c r="A645" s="43" t="s">
        <v>1939</v>
      </c>
      <c r="B645" s="22" t="s">
        <v>2045</v>
      </c>
      <c r="C645" s="49" t="s">
        <v>1940</v>
      </c>
      <c r="D645" s="42" t="s">
        <v>400</v>
      </c>
    </row>
    <row r="646" spans="1:4" ht="114.75" x14ac:dyDescent="0.25">
      <c r="A646" s="43" t="s">
        <v>1941</v>
      </c>
      <c r="B646" s="22" t="s">
        <v>2046</v>
      </c>
      <c r="C646" s="49" t="s">
        <v>1942</v>
      </c>
      <c r="D646" s="42" t="s">
        <v>400</v>
      </c>
    </row>
    <row r="647" spans="1:4" ht="51" x14ac:dyDescent="0.25">
      <c r="A647" s="43" t="s">
        <v>1943</v>
      </c>
      <c r="B647" s="22" t="s">
        <v>2047</v>
      </c>
      <c r="C647" s="49" t="s">
        <v>1944</v>
      </c>
      <c r="D647" s="42" t="s">
        <v>400</v>
      </c>
    </row>
    <row r="648" spans="1:4" ht="114.75" x14ac:dyDescent="0.25">
      <c r="A648" s="43" t="s">
        <v>1945</v>
      </c>
      <c r="B648" s="22" t="s">
        <v>2048</v>
      </c>
      <c r="C648" s="49" t="s">
        <v>1946</v>
      </c>
      <c r="D648" s="42" t="s">
        <v>400</v>
      </c>
    </row>
    <row r="649" spans="1:4" ht="89.25" x14ac:dyDescent="0.25">
      <c r="A649" s="43" t="s">
        <v>1947</v>
      </c>
      <c r="B649" s="22" t="s">
        <v>2049</v>
      </c>
      <c r="C649" s="49" t="s">
        <v>1948</v>
      </c>
      <c r="D649" s="42" t="s">
        <v>400</v>
      </c>
    </row>
    <row r="650" spans="1:4" ht="89.25" x14ac:dyDescent="0.25">
      <c r="A650" s="43" t="s">
        <v>1949</v>
      </c>
      <c r="B650" s="22" t="s">
        <v>2050</v>
      </c>
      <c r="C650" s="49" t="s">
        <v>1950</v>
      </c>
      <c r="D650" s="42" t="s">
        <v>400</v>
      </c>
    </row>
    <row r="651" spans="1:4" ht="38.25" x14ac:dyDescent="0.25">
      <c r="A651" s="43" t="s">
        <v>1951</v>
      </c>
      <c r="B651" s="22" t="s">
        <v>2051</v>
      </c>
      <c r="C651" s="49" t="s">
        <v>1952</v>
      </c>
      <c r="D651" s="42" t="s">
        <v>400</v>
      </c>
    </row>
    <row r="652" spans="1:4" ht="76.5" x14ac:dyDescent="0.25">
      <c r="A652" s="43" t="s">
        <v>1953</v>
      </c>
      <c r="B652" s="22" t="s">
        <v>2052</v>
      </c>
      <c r="C652" s="49" t="s">
        <v>1954</v>
      </c>
      <c r="D652" s="42" t="s">
        <v>400</v>
      </c>
    </row>
    <row r="653" spans="1:4" ht="51" x14ac:dyDescent="0.25">
      <c r="A653" s="43" t="s">
        <v>1955</v>
      </c>
      <c r="B653" s="22" t="s">
        <v>2053</v>
      </c>
      <c r="C653" s="49" t="s">
        <v>1956</v>
      </c>
      <c r="D653" s="42" t="s">
        <v>400</v>
      </c>
    </row>
    <row r="654" spans="1:4" ht="25.5" x14ac:dyDescent="0.25">
      <c r="A654" s="43" t="s">
        <v>1957</v>
      </c>
      <c r="B654" s="22" t="s">
        <v>2054</v>
      </c>
      <c r="C654" s="49" t="s">
        <v>1958</v>
      </c>
      <c r="D654" s="42" t="s">
        <v>400</v>
      </c>
    </row>
    <row r="655" spans="1:4" ht="25.5" x14ac:dyDescent="0.25">
      <c r="A655" s="43" t="s">
        <v>1959</v>
      </c>
      <c r="B655" s="22" t="s">
        <v>2055</v>
      </c>
      <c r="C655" s="49" t="s">
        <v>1960</v>
      </c>
      <c r="D655" s="42" t="s">
        <v>400</v>
      </c>
    </row>
    <row r="656" spans="1:4" x14ac:dyDescent="0.25">
      <c r="A656" s="43" t="s">
        <v>1961</v>
      </c>
      <c r="B656" s="22" t="s">
        <v>2056</v>
      </c>
      <c r="C656" s="49" t="s">
        <v>1962</v>
      </c>
      <c r="D656" s="42" t="s">
        <v>400</v>
      </c>
    </row>
    <row r="657" spans="1:4" ht="63.75" x14ac:dyDescent="0.25">
      <c r="A657" s="43" t="s">
        <v>1963</v>
      </c>
      <c r="B657" s="22" t="s">
        <v>2057</v>
      </c>
      <c r="C657" s="49" t="s">
        <v>1964</v>
      </c>
      <c r="D657" s="42" t="s">
        <v>400</v>
      </c>
    </row>
    <row r="658" spans="1:4" ht="25.5" x14ac:dyDescent="0.25">
      <c r="A658" s="43" t="s">
        <v>1965</v>
      </c>
      <c r="B658" s="22" t="s">
        <v>2058</v>
      </c>
      <c r="C658" s="49" t="s">
        <v>1966</v>
      </c>
      <c r="D658" s="42" t="s">
        <v>400</v>
      </c>
    </row>
    <row r="659" spans="1:4" ht="76.5" x14ac:dyDescent="0.25">
      <c r="A659" s="43" t="s">
        <v>1967</v>
      </c>
      <c r="B659" s="22" t="s">
        <v>2059</v>
      </c>
      <c r="C659" s="49" t="s">
        <v>1968</v>
      </c>
      <c r="D659" s="42" t="s">
        <v>400</v>
      </c>
    </row>
    <row r="660" spans="1:4" ht="114.75" x14ac:dyDescent="0.25">
      <c r="A660" s="43" t="s">
        <v>1969</v>
      </c>
      <c r="B660" s="22" t="s">
        <v>2060</v>
      </c>
      <c r="C660" s="49" t="s">
        <v>1970</v>
      </c>
      <c r="D660" s="42" t="s">
        <v>400</v>
      </c>
    </row>
    <row r="661" spans="1:4" ht="63.75" x14ac:dyDescent="0.25">
      <c r="A661" s="43" t="s">
        <v>1971</v>
      </c>
      <c r="B661" s="22" t="s">
        <v>2061</v>
      </c>
      <c r="C661" s="49" t="s">
        <v>1972</v>
      </c>
      <c r="D661" s="42" t="s">
        <v>400</v>
      </c>
    </row>
    <row r="662" spans="1:4" ht="76.5" x14ac:dyDescent="0.25">
      <c r="A662" s="43" t="s">
        <v>1973</v>
      </c>
      <c r="B662" s="22" t="s">
        <v>2062</v>
      </c>
      <c r="C662" s="49" t="s">
        <v>1974</v>
      </c>
      <c r="D662" s="42" t="s">
        <v>400</v>
      </c>
    </row>
    <row r="663" spans="1:4" ht="38.25" x14ac:dyDescent="0.25">
      <c r="A663" s="43" t="s">
        <v>1975</v>
      </c>
      <c r="B663" s="22" t="s">
        <v>2063</v>
      </c>
      <c r="C663" s="49" t="s">
        <v>1976</v>
      </c>
      <c r="D663" s="42" t="s">
        <v>400</v>
      </c>
    </row>
    <row r="664" spans="1:4" ht="89.25" x14ac:dyDescent="0.25">
      <c r="A664" s="43" t="s">
        <v>1977</v>
      </c>
      <c r="B664" s="22" t="s">
        <v>2064</v>
      </c>
      <c r="C664" s="49" t="s">
        <v>1978</v>
      </c>
      <c r="D664" s="42" t="s">
        <v>400</v>
      </c>
    </row>
    <row r="665" spans="1:4" ht="102" x14ac:dyDescent="0.25">
      <c r="A665" s="43" t="s">
        <v>1979</v>
      </c>
      <c r="B665" s="22" t="s">
        <v>2065</v>
      </c>
      <c r="C665" s="49" t="s">
        <v>1980</v>
      </c>
      <c r="D665" s="42" t="s">
        <v>400</v>
      </c>
    </row>
    <row r="666" spans="1:4" ht="76.5" x14ac:dyDescent="0.25">
      <c r="A666" s="43" t="s">
        <v>1981</v>
      </c>
      <c r="B666" s="22" t="s">
        <v>2066</v>
      </c>
      <c r="C666" s="49" t="s">
        <v>1982</v>
      </c>
      <c r="D666" s="42" t="s">
        <v>400</v>
      </c>
    </row>
    <row r="667" spans="1:4" ht="216.75" x14ac:dyDescent="0.25">
      <c r="A667" s="43" t="s">
        <v>1983</v>
      </c>
      <c r="B667" s="22" t="s">
        <v>2067</v>
      </c>
      <c r="C667" s="49" t="s">
        <v>1984</v>
      </c>
      <c r="D667" s="42" t="s">
        <v>400</v>
      </c>
    </row>
    <row r="668" spans="1:4" ht="255" x14ac:dyDescent="0.25">
      <c r="A668" s="43" t="s">
        <v>1985</v>
      </c>
      <c r="B668" s="22" t="s">
        <v>2068</v>
      </c>
      <c r="C668" s="49" t="s">
        <v>1986</v>
      </c>
      <c r="D668" s="42" t="s">
        <v>400</v>
      </c>
    </row>
    <row r="669" spans="1:4" ht="25.5" x14ac:dyDescent="0.25">
      <c r="A669" s="43" t="s">
        <v>1987</v>
      </c>
      <c r="B669" s="22" t="s">
        <v>2069</v>
      </c>
      <c r="C669" s="49" t="s">
        <v>1988</v>
      </c>
      <c r="D669" s="42" t="s">
        <v>400</v>
      </c>
    </row>
    <row r="670" spans="1:4" ht="38.25" x14ac:dyDescent="0.25">
      <c r="A670" s="43" t="s">
        <v>1989</v>
      </c>
      <c r="B670" s="22" t="s">
        <v>2070</v>
      </c>
      <c r="C670" s="49" t="s">
        <v>1990</v>
      </c>
      <c r="D670" s="42" t="s">
        <v>400</v>
      </c>
    </row>
    <row r="671" spans="1:4" ht="25.5" x14ac:dyDescent="0.25">
      <c r="A671" s="43" t="s">
        <v>1991</v>
      </c>
      <c r="B671" s="22" t="s">
        <v>2071</v>
      </c>
      <c r="C671" s="49" t="s">
        <v>1992</v>
      </c>
      <c r="D671" s="42" t="s">
        <v>400</v>
      </c>
    </row>
    <row r="672" spans="1:4" ht="25.5" x14ac:dyDescent="0.25">
      <c r="A672" s="43" t="s">
        <v>1993</v>
      </c>
      <c r="B672" s="22" t="s">
        <v>2072</v>
      </c>
      <c r="C672" s="49" t="s">
        <v>1994</v>
      </c>
      <c r="D672" s="42" t="s">
        <v>400</v>
      </c>
    </row>
    <row r="673" spans="1:4" ht="25.5" x14ac:dyDescent="0.25">
      <c r="A673" s="43" t="s">
        <v>1995</v>
      </c>
      <c r="B673" s="22" t="s">
        <v>2073</v>
      </c>
      <c r="C673" s="49" t="s">
        <v>1996</v>
      </c>
      <c r="D673" s="42" t="s">
        <v>400</v>
      </c>
    </row>
    <row r="674" spans="1:4" ht="25.5" x14ac:dyDescent="0.25">
      <c r="A674" s="43" t="s">
        <v>1997</v>
      </c>
      <c r="B674" s="22" t="s">
        <v>2074</v>
      </c>
      <c r="C674" s="49" t="s">
        <v>1998</v>
      </c>
      <c r="D674" s="42" t="s">
        <v>400</v>
      </c>
    </row>
    <row r="675" spans="1:4" ht="25.5" x14ac:dyDescent="0.25">
      <c r="A675" s="43" t="s">
        <v>1999</v>
      </c>
      <c r="B675" s="22" t="s">
        <v>2075</v>
      </c>
      <c r="C675" s="49" t="s">
        <v>2000</v>
      </c>
      <c r="D675" s="42" t="s">
        <v>400</v>
      </c>
    </row>
    <row r="676" spans="1:4" ht="38.25" x14ac:dyDescent="0.25">
      <c r="A676" s="43" t="s">
        <v>2001</v>
      </c>
      <c r="B676" s="22" t="s">
        <v>2076</v>
      </c>
      <c r="C676" s="49" t="s">
        <v>2002</v>
      </c>
      <c r="D676" s="42" t="s">
        <v>400</v>
      </c>
    </row>
    <row r="677" spans="1:4" ht="25.5" x14ac:dyDescent="0.25">
      <c r="A677" s="43" t="s">
        <v>2003</v>
      </c>
      <c r="B677" s="22" t="s">
        <v>2077</v>
      </c>
      <c r="C677" s="49" t="s">
        <v>2004</v>
      </c>
      <c r="D677" s="42" t="s">
        <v>400</v>
      </c>
    </row>
    <row r="678" spans="1:4" ht="51" x14ac:dyDescent="0.25">
      <c r="A678" s="43" t="s">
        <v>2005</v>
      </c>
      <c r="B678" s="22" t="s">
        <v>2078</v>
      </c>
      <c r="C678" s="49" t="s">
        <v>2006</v>
      </c>
      <c r="D678" s="42" t="s">
        <v>400</v>
      </c>
    </row>
    <row r="679" spans="1:4" ht="25.5" x14ac:dyDescent="0.25">
      <c r="A679" s="43" t="s">
        <v>2007</v>
      </c>
      <c r="B679" s="22" t="s">
        <v>2079</v>
      </c>
      <c r="C679" s="49" t="s">
        <v>2008</v>
      </c>
      <c r="D679" s="42" t="s">
        <v>400</v>
      </c>
    </row>
    <row r="680" spans="1:4" ht="25.5" x14ac:dyDescent="0.25">
      <c r="A680" s="43" t="s">
        <v>2009</v>
      </c>
      <c r="B680" s="22" t="s">
        <v>2080</v>
      </c>
      <c r="C680" s="49" t="s">
        <v>2010</v>
      </c>
      <c r="D680" s="42" t="s">
        <v>400</v>
      </c>
    </row>
    <row r="681" spans="1:4" ht="140.25" x14ac:dyDescent="0.25">
      <c r="A681" s="45" t="s">
        <v>2011</v>
      </c>
      <c r="B681" s="22" t="s">
        <v>2081</v>
      </c>
      <c r="C681" s="49" t="s">
        <v>2012</v>
      </c>
      <c r="D681" s="42" t="s">
        <v>400</v>
      </c>
    </row>
    <row r="682" spans="1:4" ht="25.5" x14ac:dyDescent="0.25">
      <c r="A682" s="45" t="s">
        <v>2082</v>
      </c>
      <c r="B682" s="22" t="s">
        <v>2098</v>
      </c>
      <c r="C682" s="49" t="s">
        <v>2083</v>
      </c>
      <c r="D682" s="42" t="s">
        <v>400</v>
      </c>
    </row>
    <row r="683" spans="1:4" ht="25.5" x14ac:dyDescent="0.25">
      <c r="A683" s="45" t="s">
        <v>2084</v>
      </c>
      <c r="B683" s="22" t="s">
        <v>2099</v>
      </c>
      <c r="C683" s="49" t="s">
        <v>2085</v>
      </c>
      <c r="D683" s="42" t="s">
        <v>400</v>
      </c>
    </row>
    <row r="684" spans="1:4" ht="25.5" x14ac:dyDescent="0.25">
      <c r="A684" s="45" t="s">
        <v>2086</v>
      </c>
      <c r="B684" s="22" t="s">
        <v>2100</v>
      </c>
      <c r="C684" s="49" t="s">
        <v>2087</v>
      </c>
      <c r="D684" s="42" t="s">
        <v>400</v>
      </c>
    </row>
    <row r="685" spans="1:4" ht="51" x14ac:dyDescent="0.25">
      <c r="A685" s="45" t="s">
        <v>2088</v>
      </c>
      <c r="B685" s="22" t="s">
        <v>2101</v>
      </c>
      <c r="C685" s="49" t="s">
        <v>2089</v>
      </c>
      <c r="D685" s="42" t="s">
        <v>400</v>
      </c>
    </row>
    <row r="686" spans="1:4" ht="25.5" x14ac:dyDescent="0.25">
      <c r="A686" s="45" t="s">
        <v>2090</v>
      </c>
      <c r="B686" s="22" t="s">
        <v>2102</v>
      </c>
      <c r="C686" s="49" t="s">
        <v>2091</v>
      </c>
      <c r="D686" s="42" t="s">
        <v>400</v>
      </c>
    </row>
    <row r="687" spans="1:4" ht="25.5" x14ac:dyDescent="0.25">
      <c r="A687" s="45" t="s">
        <v>2092</v>
      </c>
      <c r="B687" s="22" t="s">
        <v>2103</v>
      </c>
      <c r="C687" s="49" t="s">
        <v>2093</v>
      </c>
      <c r="D687" s="42" t="s">
        <v>400</v>
      </c>
    </row>
    <row r="688" spans="1:4" ht="25.5" x14ac:dyDescent="0.25">
      <c r="A688" s="45" t="s">
        <v>2094</v>
      </c>
      <c r="B688" s="22" t="s">
        <v>2104</v>
      </c>
      <c r="C688" s="49" t="s">
        <v>2095</v>
      </c>
      <c r="D688" s="42" t="s">
        <v>400</v>
      </c>
    </row>
    <row r="689" spans="1:4" ht="38.25" x14ac:dyDescent="0.25">
      <c r="A689" s="45" t="s">
        <v>2096</v>
      </c>
      <c r="B689" s="22" t="s">
        <v>2105</v>
      </c>
      <c r="C689" s="49" t="s">
        <v>2097</v>
      </c>
      <c r="D689" s="42" t="s">
        <v>400</v>
      </c>
    </row>
    <row r="690" spans="1:4" ht="409.5" x14ac:dyDescent="0.25">
      <c r="A690" s="46" t="s">
        <v>2107</v>
      </c>
      <c r="B690" s="22" t="s">
        <v>2108</v>
      </c>
      <c r="C690" s="49" t="s">
        <v>2106</v>
      </c>
      <c r="D690" s="42" t="s">
        <v>400</v>
      </c>
    </row>
    <row r="691" spans="1:4" ht="242.25" x14ac:dyDescent="0.25">
      <c r="A691" s="46" t="s">
        <v>2110</v>
      </c>
      <c r="B691" s="22" t="s">
        <v>2115</v>
      </c>
      <c r="C691" s="49" t="s">
        <v>2109</v>
      </c>
      <c r="D691" s="47" t="s">
        <v>400</v>
      </c>
    </row>
    <row r="692" spans="1:4" x14ac:dyDescent="0.25">
      <c r="A692" s="48" t="s">
        <v>2111</v>
      </c>
      <c r="B692" s="22" t="s">
        <v>2116</v>
      </c>
      <c r="C692" s="49" t="s">
        <v>2112</v>
      </c>
      <c r="D692" s="47" t="s">
        <v>400</v>
      </c>
    </row>
    <row r="693" spans="1:4" ht="76.5" x14ac:dyDescent="0.25">
      <c r="A693" s="46" t="s">
        <v>2113</v>
      </c>
      <c r="B693" s="22" t="s">
        <v>2117</v>
      </c>
      <c r="C693" s="49" t="s">
        <v>2119</v>
      </c>
      <c r="D693" s="47" t="s">
        <v>400</v>
      </c>
    </row>
    <row r="694" spans="1:4" ht="38.25" x14ac:dyDescent="0.25">
      <c r="A694" s="46" t="s">
        <v>2114</v>
      </c>
      <c r="B694" s="22" t="s">
        <v>2118</v>
      </c>
      <c r="C694" s="49" t="s">
        <v>2120</v>
      </c>
      <c r="D694" s="47" t="s">
        <v>400</v>
      </c>
    </row>
    <row r="695" spans="1:4" x14ac:dyDescent="0.25">
      <c r="A695" s="21" t="s">
        <v>2755</v>
      </c>
      <c r="B695" s="22" t="s">
        <v>2759</v>
      </c>
      <c r="C695" s="52" t="s">
        <v>2757</v>
      </c>
      <c r="D695" s="47" t="s">
        <v>400</v>
      </c>
    </row>
    <row r="696" spans="1:4" x14ac:dyDescent="0.25">
      <c r="A696" s="27" t="s">
        <v>2756</v>
      </c>
      <c r="B696" s="22" t="s">
        <v>2760</v>
      </c>
      <c r="C696" s="52" t="s">
        <v>2758</v>
      </c>
      <c r="D696" s="47" t="s">
        <v>400</v>
      </c>
    </row>
  </sheetData>
  <dataValidations disablePrompts="1" count="4">
    <dataValidation type="list" allowBlank="1" showInputMessage="1" showErrorMessage="1" sqref="D294:D326">
      <formula1>$W$1:$AI$1</formula1>
    </dataValidation>
    <dataValidation type="list" allowBlank="1" showInputMessage="1" showErrorMessage="1" sqref="D351:D690">
      <formula1>$X$2:$AJ$2</formula1>
    </dataValidation>
    <dataValidation type="list" allowBlank="1" showInputMessage="1" showErrorMessage="1" sqref="D327:D350">
      <formula1>$Y$2:$AK$2</formula1>
    </dataValidation>
    <dataValidation type="list" allowBlank="1" showInputMessage="1" showErrorMessage="1" sqref="D4:D293">
      <formula1>$W$2:$AI$2</formula1>
    </dataValidation>
  </dataValidations>
  <pageMargins left="0.7" right="0.7" top="0.75" bottom="0.75" header="0.3" footer="0.3"/>
  <pageSetup orientation="portrait"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9"/>
  <sheetViews>
    <sheetView showGridLines="0" zoomScale="85" zoomScaleNormal="85" workbookViewId="0">
      <selection activeCell="C2" sqref="C1:C1048576"/>
    </sheetView>
  </sheetViews>
  <sheetFormatPr baseColWidth="10" defaultRowHeight="15" x14ac:dyDescent="0.25"/>
  <cols>
    <col min="1" max="1" width="20.42578125" bestFit="1" customWidth="1"/>
    <col min="2" max="2" width="20.42578125" customWidth="1"/>
    <col min="3" max="3" width="17.42578125" customWidth="1"/>
    <col min="4" max="6" width="11.42578125" customWidth="1"/>
    <col min="7" max="7" width="87.140625" customWidth="1"/>
    <col min="8" max="8" width="28" customWidth="1"/>
    <col min="9" max="9" width="31.28515625" customWidth="1"/>
    <col min="10" max="10" width="18.85546875" customWidth="1"/>
    <col min="11" max="12" width="11.42578125" customWidth="1"/>
  </cols>
  <sheetData>
    <row r="1" spans="1:12" x14ac:dyDescent="0.25">
      <c r="A1" s="106" t="s">
        <v>2329</v>
      </c>
      <c r="B1" s="107"/>
      <c r="C1" s="107"/>
      <c r="D1" s="107"/>
      <c r="E1" s="107"/>
      <c r="F1" s="107"/>
      <c r="G1" s="107"/>
      <c r="H1" s="107"/>
      <c r="I1" s="107"/>
      <c r="J1" s="107"/>
      <c r="K1" s="107"/>
      <c r="L1" s="107"/>
    </row>
    <row r="2" spans="1:12" ht="27" x14ac:dyDescent="0.25">
      <c r="A2" s="54" t="s">
        <v>6</v>
      </c>
      <c r="B2" s="54" t="s">
        <v>2334</v>
      </c>
      <c r="C2" s="54" t="s">
        <v>2330</v>
      </c>
      <c r="D2" s="54" t="s">
        <v>2331</v>
      </c>
      <c r="E2" s="54" t="s">
        <v>2332</v>
      </c>
      <c r="F2" s="54" t="s">
        <v>2333</v>
      </c>
      <c r="G2" s="54" t="s">
        <v>2795</v>
      </c>
      <c r="H2" s="54" t="s">
        <v>2335</v>
      </c>
      <c r="I2" s="54" t="s">
        <v>2336</v>
      </c>
      <c r="J2" s="54" t="s">
        <v>2337</v>
      </c>
      <c r="K2" s="54" t="s">
        <v>2338</v>
      </c>
      <c r="L2" s="54" t="s">
        <v>2339</v>
      </c>
    </row>
    <row r="3" spans="1:12" ht="247.5" x14ac:dyDescent="0.25">
      <c r="A3" s="56" t="s">
        <v>1074</v>
      </c>
      <c r="B3" s="56" t="s">
        <v>3343</v>
      </c>
      <c r="C3" s="53" t="s">
        <v>391</v>
      </c>
      <c r="D3" s="55" t="s">
        <v>2131</v>
      </c>
      <c r="E3" s="56" t="s">
        <v>2246</v>
      </c>
      <c r="F3" s="50">
        <v>42249</v>
      </c>
      <c r="G3" s="3" t="s">
        <v>2938</v>
      </c>
      <c r="H3" s="3" t="s">
        <v>3351</v>
      </c>
      <c r="I3" s="3" t="s">
        <v>3355</v>
      </c>
      <c r="J3" s="3" t="s">
        <v>3359</v>
      </c>
      <c r="K3" s="50">
        <v>42249</v>
      </c>
      <c r="L3" s="50"/>
    </row>
    <row r="4" spans="1:12" ht="247.5" x14ac:dyDescent="0.25">
      <c r="A4" s="56" t="s">
        <v>1099</v>
      </c>
      <c r="B4" s="56" t="s">
        <v>3343</v>
      </c>
      <c r="C4" s="53" t="s">
        <v>391</v>
      </c>
      <c r="D4" s="55" t="s">
        <v>2131</v>
      </c>
      <c r="E4" s="56" t="s">
        <v>2246</v>
      </c>
      <c r="F4" s="50">
        <v>42249</v>
      </c>
      <c r="G4" s="3" t="s">
        <v>2938</v>
      </c>
      <c r="H4" s="3" t="s">
        <v>3351</v>
      </c>
      <c r="I4" s="3" t="s">
        <v>3355</v>
      </c>
      <c r="J4" s="3" t="s">
        <v>3359</v>
      </c>
      <c r="K4" s="50">
        <v>42249</v>
      </c>
      <c r="L4" s="50"/>
    </row>
    <row r="5" spans="1:12" ht="111.75" customHeight="1" x14ac:dyDescent="0.25">
      <c r="A5" s="56" t="s">
        <v>1222</v>
      </c>
      <c r="B5" s="56" t="s">
        <v>3325</v>
      </c>
      <c r="C5" s="53" t="s">
        <v>391</v>
      </c>
      <c r="D5" s="55" t="s">
        <v>2131</v>
      </c>
      <c r="E5" s="56" t="s">
        <v>2246</v>
      </c>
      <c r="F5" s="50">
        <v>42249</v>
      </c>
      <c r="G5" s="3" t="s">
        <v>2938</v>
      </c>
      <c r="H5" s="3" t="s">
        <v>3351</v>
      </c>
      <c r="I5" s="3" t="s">
        <v>3355</v>
      </c>
      <c r="J5" s="3" t="s">
        <v>3358</v>
      </c>
      <c r="K5" s="50">
        <v>42249</v>
      </c>
      <c r="L5" s="50"/>
    </row>
    <row r="6" spans="1:12" ht="247.5" x14ac:dyDescent="0.25">
      <c r="A6" s="56" t="s">
        <v>1227</v>
      </c>
      <c r="B6" s="56" t="s">
        <v>3325</v>
      </c>
      <c r="C6" s="53" t="s">
        <v>391</v>
      </c>
      <c r="D6" s="55" t="s">
        <v>2131</v>
      </c>
      <c r="E6" s="56" t="s">
        <v>2246</v>
      </c>
      <c r="F6" s="50">
        <v>42249</v>
      </c>
      <c r="G6" s="3" t="s">
        <v>2938</v>
      </c>
      <c r="H6" s="3" t="s">
        <v>3351</v>
      </c>
      <c r="I6" s="3" t="s">
        <v>3355</v>
      </c>
      <c r="J6" s="3" t="s">
        <v>3358</v>
      </c>
      <c r="K6" s="50">
        <v>42249</v>
      </c>
      <c r="L6" s="50"/>
    </row>
    <row r="7" spans="1:12" ht="87" customHeight="1" x14ac:dyDescent="0.25">
      <c r="A7" s="56" t="s">
        <v>1074</v>
      </c>
      <c r="B7" s="56" t="s">
        <v>3325</v>
      </c>
      <c r="C7" s="53" t="s">
        <v>391</v>
      </c>
      <c r="D7" s="55" t="s">
        <v>2131</v>
      </c>
      <c r="E7" s="56" t="s">
        <v>2246</v>
      </c>
      <c r="F7" s="50">
        <v>42249</v>
      </c>
      <c r="G7" s="3" t="s">
        <v>2938</v>
      </c>
      <c r="H7" s="3" t="s">
        <v>3351</v>
      </c>
      <c r="I7" s="3" t="s">
        <v>3355</v>
      </c>
      <c r="J7" s="3" t="s">
        <v>3359</v>
      </c>
      <c r="K7" s="50">
        <v>42249</v>
      </c>
      <c r="L7" s="50"/>
    </row>
    <row r="8" spans="1:12" ht="247.5" x14ac:dyDescent="0.25">
      <c r="A8" s="56" t="s">
        <v>1099</v>
      </c>
      <c r="B8" s="56" t="s">
        <v>3325</v>
      </c>
      <c r="C8" s="53" t="s">
        <v>391</v>
      </c>
      <c r="D8" s="55" t="s">
        <v>2131</v>
      </c>
      <c r="E8" s="56" t="s">
        <v>2246</v>
      </c>
      <c r="F8" s="50">
        <v>42249</v>
      </c>
      <c r="G8" s="3" t="s">
        <v>2938</v>
      </c>
      <c r="H8" s="3" t="s">
        <v>3351</v>
      </c>
      <c r="I8" s="3" t="s">
        <v>3355</v>
      </c>
      <c r="J8" s="3" t="s">
        <v>3359</v>
      </c>
      <c r="K8" s="50">
        <v>42249</v>
      </c>
      <c r="L8" s="50"/>
    </row>
    <row r="9" spans="1:12" ht="247.5" x14ac:dyDescent="0.25">
      <c r="A9" s="56" t="s">
        <v>1217</v>
      </c>
      <c r="B9" s="56" t="s">
        <v>3326</v>
      </c>
      <c r="C9" s="53" t="s">
        <v>391</v>
      </c>
      <c r="D9" s="55" t="s">
        <v>2131</v>
      </c>
      <c r="E9" s="56" t="s">
        <v>2246</v>
      </c>
      <c r="F9" s="50">
        <v>42249</v>
      </c>
      <c r="G9" s="3" t="s">
        <v>2938</v>
      </c>
      <c r="H9" s="3" t="s">
        <v>3351</v>
      </c>
      <c r="I9" s="3" t="s">
        <v>3355</v>
      </c>
      <c r="J9" s="3" t="s">
        <v>3358</v>
      </c>
      <c r="K9" s="50">
        <v>42249</v>
      </c>
      <c r="L9" s="50"/>
    </row>
    <row r="10" spans="1:12" ht="247.5" x14ac:dyDescent="0.25">
      <c r="A10" s="56" t="s">
        <v>2824</v>
      </c>
      <c r="B10" s="56" t="s">
        <v>3326</v>
      </c>
      <c r="C10" s="53" t="s">
        <v>391</v>
      </c>
      <c r="D10" s="55" t="s">
        <v>2131</v>
      </c>
      <c r="E10" s="56" t="s">
        <v>2246</v>
      </c>
      <c r="F10" s="50">
        <v>42249</v>
      </c>
      <c r="G10" s="3" t="s">
        <v>2938</v>
      </c>
      <c r="H10" s="3" t="s">
        <v>3351</v>
      </c>
      <c r="I10" s="3" t="s">
        <v>3355</v>
      </c>
      <c r="J10" s="3" t="s">
        <v>3358</v>
      </c>
      <c r="K10" s="50">
        <v>42249</v>
      </c>
      <c r="L10" s="50"/>
    </row>
    <row r="11" spans="1:12" ht="270" x14ac:dyDescent="0.25">
      <c r="A11" s="56" t="s">
        <v>1074</v>
      </c>
      <c r="B11" s="56" t="s">
        <v>3326</v>
      </c>
      <c r="C11" s="53" t="s">
        <v>391</v>
      </c>
      <c r="D11" s="55" t="s">
        <v>2131</v>
      </c>
      <c r="E11" s="56" t="s">
        <v>2246</v>
      </c>
      <c r="F11" s="50">
        <v>42249</v>
      </c>
      <c r="G11" s="3" t="s">
        <v>2938</v>
      </c>
      <c r="H11" s="3" t="s">
        <v>3383</v>
      </c>
      <c r="I11" s="3" t="s">
        <v>3384</v>
      </c>
      <c r="J11" s="2" t="s">
        <v>2132</v>
      </c>
      <c r="K11" s="50">
        <v>42249</v>
      </c>
      <c r="L11" s="50"/>
    </row>
    <row r="12" spans="1:12" ht="247.5" x14ac:dyDescent="0.25">
      <c r="A12" s="56" t="s">
        <v>1099</v>
      </c>
      <c r="B12" s="56" t="s">
        <v>3326</v>
      </c>
      <c r="C12" s="53" t="s">
        <v>391</v>
      </c>
      <c r="D12" s="55" t="s">
        <v>2131</v>
      </c>
      <c r="E12" s="56" t="s">
        <v>2246</v>
      </c>
      <c r="F12" s="50">
        <v>42249</v>
      </c>
      <c r="G12" s="3" t="s">
        <v>2938</v>
      </c>
      <c r="H12" s="3" t="s">
        <v>3351</v>
      </c>
      <c r="I12" s="3" t="s">
        <v>3355</v>
      </c>
      <c r="J12" s="3" t="s">
        <v>3359</v>
      </c>
      <c r="K12" s="50">
        <v>42249</v>
      </c>
      <c r="L12" s="50"/>
    </row>
    <row r="13" spans="1:12" ht="247.5" x14ac:dyDescent="0.25">
      <c r="A13" s="56" t="s">
        <v>1074</v>
      </c>
      <c r="B13" s="56" t="s">
        <v>3345</v>
      </c>
      <c r="C13" s="53" t="s">
        <v>391</v>
      </c>
      <c r="D13" s="55" t="s">
        <v>2131</v>
      </c>
      <c r="E13" s="56" t="s">
        <v>2246</v>
      </c>
      <c r="F13" s="50">
        <v>42249</v>
      </c>
      <c r="G13" s="3" t="s">
        <v>2938</v>
      </c>
      <c r="H13" s="3" t="s">
        <v>3351</v>
      </c>
      <c r="I13" s="3" t="s">
        <v>3355</v>
      </c>
      <c r="J13" s="3" t="s">
        <v>3359</v>
      </c>
      <c r="K13" s="50">
        <v>42249</v>
      </c>
      <c r="L13" s="50"/>
    </row>
    <row r="14" spans="1:12" ht="247.5" x14ac:dyDescent="0.25">
      <c r="A14" s="56" t="s">
        <v>1099</v>
      </c>
      <c r="B14" s="56" t="s">
        <v>3345</v>
      </c>
      <c r="C14" s="53" t="s">
        <v>391</v>
      </c>
      <c r="D14" s="55" t="s">
        <v>2131</v>
      </c>
      <c r="E14" s="56" t="s">
        <v>2246</v>
      </c>
      <c r="F14" s="50">
        <v>42249</v>
      </c>
      <c r="G14" s="3" t="s">
        <v>2938</v>
      </c>
      <c r="H14" s="3" t="s">
        <v>3351</v>
      </c>
      <c r="I14" s="3" t="s">
        <v>3355</v>
      </c>
      <c r="J14" s="3" t="s">
        <v>3359</v>
      </c>
      <c r="K14" s="50">
        <v>42249</v>
      </c>
      <c r="L14" s="50"/>
    </row>
    <row r="15" spans="1:12" ht="258.75" x14ac:dyDescent="0.25">
      <c r="A15" s="56" t="s">
        <v>1243</v>
      </c>
      <c r="B15" s="56" t="s">
        <v>3345</v>
      </c>
      <c r="C15" s="53" t="s">
        <v>391</v>
      </c>
      <c r="D15" s="55" t="s">
        <v>2131</v>
      </c>
      <c r="E15" s="56" t="s">
        <v>2246</v>
      </c>
      <c r="F15" s="50">
        <v>42249</v>
      </c>
      <c r="G15" s="3" t="s">
        <v>2940</v>
      </c>
      <c r="H15" s="3" t="s">
        <v>2941</v>
      </c>
      <c r="I15" s="3" t="s">
        <v>2943</v>
      </c>
      <c r="J15" s="2" t="s">
        <v>3361</v>
      </c>
      <c r="K15" s="50">
        <v>42249</v>
      </c>
      <c r="L15" s="50"/>
    </row>
    <row r="16" spans="1:12" ht="258.75" x14ac:dyDescent="0.25">
      <c r="A16" s="56" t="s">
        <v>1242</v>
      </c>
      <c r="B16" s="56" t="s">
        <v>3345</v>
      </c>
      <c r="C16" s="53" t="s">
        <v>391</v>
      </c>
      <c r="D16" s="55" t="s">
        <v>2131</v>
      </c>
      <c r="E16" s="56" t="s">
        <v>2246</v>
      </c>
      <c r="F16" s="50">
        <v>42249</v>
      </c>
      <c r="G16" s="3" t="s">
        <v>2940</v>
      </c>
      <c r="H16" s="3" t="s">
        <v>2941</v>
      </c>
      <c r="I16" s="3" t="s">
        <v>2943</v>
      </c>
      <c r="J16" s="2" t="s">
        <v>3361</v>
      </c>
      <c r="K16" s="50">
        <v>42249</v>
      </c>
      <c r="L16" s="50"/>
    </row>
    <row r="17" spans="1:12" ht="258.75" x14ac:dyDescent="0.25">
      <c r="A17" s="56" t="s">
        <v>1241</v>
      </c>
      <c r="B17" s="56" t="s">
        <v>3345</v>
      </c>
      <c r="C17" s="53" t="s">
        <v>391</v>
      </c>
      <c r="D17" s="55" t="s">
        <v>2131</v>
      </c>
      <c r="E17" s="56" t="s">
        <v>2246</v>
      </c>
      <c r="F17" s="50">
        <v>42249</v>
      </c>
      <c r="G17" s="3" t="s">
        <v>2940</v>
      </c>
      <c r="H17" s="3" t="s">
        <v>2941</v>
      </c>
      <c r="I17" s="3" t="s">
        <v>2943</v>
      </c>
      <c r="J17" s="2" t="s">
        <v>3361</v>
      </c>
      <c r="K17" s="50">
        <v>42249</v>
      </c>
      <c r="L17" s="50"/>
    </row>
    <row r="18" spans="1:12" ht="258.75" x14ac:dyDescent="0.25">
      <c r="A18" s="56" t="s">
        <v>1240</v>
      </c>
      <c r="B18" s="56" t="s">
        <v>3345</v>
      </c>
      <c r="C18" s="53" t="s">
        <v>391</v>
      </c>
      <c r="D18" s="55" t="s">
        <v>2131</v>
      </c>
      <c r="E18" s="56" t="s">
        <v>2246</v>
      </c>
      <c r="F18" s="50">
        <v>42249</v>
      </c>
      <c r="G18" s="3" t="s">
        <v>2940</v>
      </c>
      <c r="H18" s="3" t="s">
        <v>2941</v>
      </c>
      <c r="I18" s="3" t="s">
        <v>2943</v>
      </c>
      <c r="J18" s="2" t="s">
        <v>3361</v>
      </c>
      <c r="K18" s="50">
        <v>42249</v>
      </c>
      <c r="L18" s="50"/>
    </row>
    <row r="19" spans="1:12" ht="247.5" x14ac:dyDescent="0.25">
      <c r="A19" s="56" t="s">
        <v>1200</v>
      </c>
      <c r="B19" s="56" t="s">
        <v>3345</v>
      </c>
      <c r="C19" s="53" t="s">
        <v>391</v>
      </c>
      <c r="D19" s="55" t="s">
        <v>2131</v>
      </c>
      <c r="E19" s="56" t="s">
        <v>2246</v>
      </c>
      <c r="F19" s="50">
        <v>42249</v>
      </c>
      <c r="G19" s="3" t="s">
        <v>2938</v>
      </c>
      <c r="H19" s="3" t="s">
        <v>3351</v>
      </c>
      <c r="I19" s="3" t="s">
        <v>3355</v>
      </c>
      <c r="J19" s="3" t="s">
        <v>3358</v>
      </c>
      <c r="K19" s="50">
        <v>42249</v>
      </c>
      <c r="L19" s="50"/>
    </row>
    <row r="20" spans="1:12" ht="247.5" x14ac:dyDescent="0.25">
      <c r="A20" s="56" t="s">
        <v>1195</v>
      </c>
      <c r="B20" s="56" t="s">
        <v>3324</v>
      </c>
      <c r="C20" s="53" t="s">
        <v>391</v>
      </c>
      <c r="D20" s="55" t="s">
        <v>2131</v>
      </c>
      <c r="E20" s="56" t="s">
        <v>2246</v>
      </c>
      <c r="F20" s="50">
        <v>42249</v>
      </c>
      <c r="G20" s="3" t="s">
        <v>2938</v>
      </c>
      <c r="H20" s="3" t="s">
        <v>3351</v>
      </c>
      <c r="I20" s="3" t="s">
        <v>3355</v>
      </c>
      <c r="J20" s="3" t="s">
        <v>3358</v>
      </c>
      <c r="K20" s="50">
        <v>42249</v>
      </c>
      <c r="L20" s="50"/>
    </row>
    <row r="21" spans="1:12" ht="247.5" x14ac:dyDescent="0.25">
      <c r="A21" s="56" t="s">
        <v>2244</v>
      </c>
      <c r="B21" s="56" t="s">
        <v>3324</v>
      </c>
      <c r="C21" s="53" t="s">
        <v>391</v>
      </c>
      <c r="D21" s="55" t="s">
        <v>2131</v>
      </c>
      <c r="E21" s="56" t="s">
        <v>2246</v>
      </c>
      <c r="F21" s="50">
        <v>42249</v>
      </c>
      <c r="G21" s="3" t="s">
        <v>2938</v>
      </c>
      <c r="H21" s="3" t="s">
        <v>3351</v>
      </c>
      <c r="I21" s="3" t="s">
        <v>3355</v>
      </c>
      <c r="J21" s="3" t="s">
        <v>3359</v>
      </c>
      <c r="K21" s="50">
        <v>42249</v>
      </c>
      <c r="L21" s="50"/>
    </row>
    <row r="22" spans="1:12" ht="270" x14ac:dyDescent="0.25">
      <c r="A22" s="56" t="s">
        <v>1199</v>
      </c>
      <c r="B22" s="56" t="s">
        <v>3324</v>
      </c>
      <c r="C22" s="53" t="s">
        <v>391</v>
      </c>
      <c r="D22" s="55" t="s">
        <v>2131</v>
      </c>
      <c r="E22" s="56" t="s">
        <v>2246</v>
      </c>
      <c r="F22" s="50">
        <v>42249</v>
      </c>
      <c r="G22" s="3" t="s">
        <v>2938</v>
      </c>
      <c r="H22" s="3" t="s">
        <v>3383</v>
      </c>
      <c r="I22" s="3" t="s">
        <v>3384</v>
      </c>
      <c r="J22" s="2" t="s">
        <v>2132</v>
      </c>
      <c r="K22" s="50">
        <v>42249</v>
      </c>
      <c r="L22" s="50"/>
    </row>
    <row r="23" spans="1:12" ht="247.5" x14ac:dyDescent="0.25">
      <c r="A23" s="56" t="s">
        <v>2561</v>
      </c>
      <c r="B23" s="56" t="s">
        <v>2932</v>
      </c>
      <c r="C23" s="53" t="s">
        <v>391</v>
      </c>
      <c r="D23" s="55" t="s">
        <v>2131</v>
      </c>
      <c r="E23" s="56" t="s">
        <v>2246</v>
      </c>
      <c r="F23" s="50">
        <v>42249</v>
      </c>
      <c r="G23" s="3" t="s">
        <v>2938</v>
      </c>
      <c r="H23" s="3" t="s">
        <v>3351</v>
      </c>
      <c r="I23" s="3" t="s">
        <v>3355</v>
      </c>
      <c r="J23" s="3" t="s">
        <v>3358</v>
      </c>
      <c r="K23" s="50">
        <v>42249</v>
      </c>
      <c r="L23" s="50"/>
    </row>
    <row r="24" spans="1:12" ht="270" x14ac:dyDescent="0.25">
      <c r="A24" s="56" t="s">
        <v>1074</v>
      </c>
      <c r="B24" s="56" t="s">
        <v>2932</v>
      </c>
      <c r="C24" s="53" t="s">
        <v>391</v>
      </c>
      <c r="D24" s="55" t="s">
        <v>2131</v>
      </c>
      <c r="E24" s="56" t="s">
        <v>2246</v>
      </c>
      <c r="F24" s="50">
        <v>42249</v>
      </c>
      <c r="G24" s="3" t="s">
        <v>2938</v>
      </c>
      <c r="H24" s="3" t="s">
        <v>3383</v>
      </c>
      <c r="I24" s="3" t="s">
        <v>3384</v>
      </c>
      <c r="J24" s="2" t="s">
        <v>2132</v>
      </c>
      <c r="K24" s="50">
        <v>42249</v>
      </c>
      <c r="L24" s="50"/>
    </row>
    <row r="25" spans="1:12" ht="247.5" x14ac:dyDescent="0.25">
      <c r="A25" s="56" t="s">
        <v>1099</v>
      </c>
      <c r="B25" s="56" t="s">
        <v>2932</v>
      </c>
      <c r="C25" s="53" t="s">
        <v>391</v>
      </c>
      <c r="D25" s="55" t="s">
        <v>2131</v>
      </c>
      <c r="E25" s="56" t="s">
        <v>2246</v>
      </c>
      <c r="F25" s="50">
        <v>42249</v>
      </c>
      <c r="G25" s="3" t="s">
        <v>2938</v>
      </c>
      <c r="H25" s="3" t="s">
        <v>3351</v>
      </c>
      <c r="I25" s="3" t="s">
        <v>3355</v>
      </c>
      <c r="J25" s="3" t="s">
        <v>3359</v>
      </c>
      <c r="K25" s="50">
        <v>42249</v>
      </c>
      <c r="L25" s="50"/>
    </row>
    <row r="26" spans="1:12" ht="247.5" x14ac:dyDescent="0.25">
      <c r="A26" s="56" t="s">
        <v>1195</v>
      </c>
      <c r="B26" s="56" t="s">
        <v>3346</v>
      </c>
      <c r="C26" s="53" t="s">
        <v>391</v>
      </c>
      <c r="D26" s="55" t="s">
        <v>2131</v>
      </c>
      <c r="E26" s="56" t="s">
        <v>2246</v>
      </c>
      <c r="F26" s="50">
        <v>42249</v>
      </c>
      <c r="G26" s="3" t="s">
        <v>2938</v>
      </c>
      <c r="H26" s="3" t="s">
        <v>3351</v>
      </c>
      <c r="I26" s="3" t="s">
        <v>3355</v>
      </c>
      <c r="J26" s="3" t="s">
        <v>3358</v>
      </c>
      <c r="K26" s="50">
        <v>42249</v>
      </c>
      <c r="L26" s="50"/>
    </row>
    <row r="27" spans="1:12" ht="247.5" x14ac:dyDescent="0.25">
      <c r="A27" s="56" t="s">
        <v>2824</v>
      </c>
      <c r="B27" s="56" t="s">
        <v>3346</v>
      </c>
      <c r="C27" s="53" t="s">
        <v>391</v>
      </c>
      <c r="D27" s="55" t="s">
        <v>2131</v>
      </c>
      <c r="E27" s="56" t="s">
        <v>2246</v>
      </c>
      <c r="F27" s="50">
        <v>42249</v>
      </c>
      <c r="G27" s="3" t="s">
        <v>2938</v>
      </c>
      <c r="H27" s="3" t="s">
        <v>3351</v>
      </c>
      <c r="I27" s="3" t="s">
        <v>3355</v>
      </c>
      <c r="J27" s="3" t="s">
        <v>3358</v>
      </c>
      <c r="K27" s="50">
        <v>42249</v>
      </c>
      <c r="L27" s="50"/>
    </row>
    <row r="28" spans="1:12" ht="247.5" x14ac:dyDescent="0.25">
      <c r="A28" s="56" t="s">
        <v>1197</v>
      </c>
      <c r="B28" s="56" t="s">
        <v>3346</v>
      </c>
      <c r="C28" s="53" t="s">
        <v>391</v>
      </c>
      <c r="D28" s="55" t="s">
        <v>2131</v>
      </c>
      <c r="E28" s="56" t="s">
        <v>2246</v>
      </c>
      <c r="F28" s="50">
        <v>42249</v>
      </c>
      <c r="G28" s="3" t="s">
        <v>2938</v>
      </c>
      <c r="H28" s="3" t="s">
        <v>3351</v>
      </c>
      <c r="I28" s="3" t="s">
        <v>3355</v>
      </c>
      <c r="J28" s="3" t="s">
        <v>3358</v>
      </c>
      <c r="K28" s="50">
        <v>42249</v>
      </c>
      <c r="L28" s="50"/>
    </row>
    <row r="29" spans="1:12" ht="270" x14ac:dyDescent="0.25">
      <c r="A29" s="56" t="s">
        <v>1200</v>
      </c>
      <c r="B29" s="56" t="s">
        <v>3346</v>
      </c>
      <c r="C29" s="53" t="s">
        <v>391</v>
      </c>
      <c r="D29" s="55" t="s">
        <v>2131</v>
      </c>
      <c r="E29" s="56" t="s">
        <v>2246</v>
      </c>
      <c r="F29" s="50">
        <v>42249</v>
      </c>
      <c r="G29" s="3" t="s">
        <v>2938</v>
      </c>
      <c r="H29" s="3" t="s">
        <v>3383</v>
      </c>
      <c r="I29" s="3" t="s">
        <v>3384</v>
      </c>
      <c r="J29" s="2" t="s">
        <v>2132</v>
      </c>
      <c r="K29" s="50">
        <v>42249</v>
      </c>
      <c r="L29" s="50"/>
    </row>
    <row r="30" spans="1:12" ht="247.5" x14ac:dyDescent="0.25">
      <c r="A30" s="56" t="s">
        <v>1199</v>
      </c>
      <c r="B30" s="56" t="s">
        <v>3346</v>
      </c>
      <c r="C30" s="53" t="s">
        <v>391</v>
      </c>
      <c r="D30" s="55" t="s">
        <v>2131</v>
      </c>
      <c r="E30" s="56" t="s">
        <v>2246</v>
      </c>
      <c r="F30" s="50">
        <v>42249</v>
      </c>
      <c r="G30" s="3" t="s">
        <v>2938</v>
      </c>
      <c r="H30" s="3" t="s">
        <v>3351</v>
      </c>
      <c r="I30" s="3" t="s">
        <v>3355</v>
      </c>
      <c r="J30" s="3" t="s">
        <v>3358</v>
      </c>
      <c r="K30" s="50">
        <v>42249</v>
      </c>
      <c r="L30" s="50"/>
    </row>
    <row r="31" spans="1:12" ht="247.5" x14ac:dyDescent="0.25">
      <c r="A31" s="56" t="s">
        <v>1196</v>
      </c>
      <c r="B31" s="56" t="s">
        <v>3337</v>
      </c>
      <c r="C31" s="53" t="s">
        <v>391</v>
      </c>
      <c r="D31" s="55" t="s">
        <v>2131</v>
      </c>
      <c r="E31" s="56" t="s">
        <v>2246</v>
      </c>
      <c r="F31" s="50">
        <v>42249</v>
      </c>
      <c r="G31" s="3" t="s">
        <v>2938</v>
      </c>
      <c r="H31" s="3" t="s">
        <v>3351</v>
      </c>
      <c r="I31" s="3" t="s">
        <v>3355</v>
      </c>
      <c r="J31" s="3" t="s">
        <v>3358</v>
      </c>
      <c r="K31" s="50">
        <v>42249</v>
      </c>
      <c r="L31" s="50"/>
    </row>
    <row r="32" spans="1:12" ht="247.5" x14ac:dyDescent="0.25">
      <c r="A32" s="56" t="s">
        <v>1074</v>
      </c>
      <c r="B32" s="56" t="s">
        <v>3337</v>
      </c>
      <c r="C32" s="53" t="s">
        <v>391</v>
      </c>
      <c r="D32" s="55" t="s">
        <v>2131</v>
      </c>
      <c r="E32" s="56" t="s">
        <v>2246</v>
      </c>
      <c r="F32" s="50">
        <v>42249</v>
      </c>
      <c r="G32" s="3" t="s">
        <v>2938</v>
      </c>
      <c r="H32" s="3" t="s">
        <v>3351</v>
      </c>
      <c r="I32" s="3" t="s">
        <v>3355</v>
      </c>
      <c r="J32" s="3" t="s">
        <v>3358</v>
      </c>
      <c r="K32" s="50">
        <v>42249</v>
      </c>
      <c r="L32" s="50"/>
    </row>
    <row r="33" spans="1:12" ht="247.5" x14ac:dyDescent="0.25">
      <c r="A33" s="56" t="s">
        <v>1099</v>
      </c>
      <c r="B33" s="56" t="s">
        <v>3337</v>
      </c>
      <c r="C33" s="53" t="s">
        <v>391</v>
      </c>
      <c r="D33" s="55" t="s">
        <v>2131</v>
      </c>
      <c r="E33" s="56" t="s">
        <v>2246</v>
      </c>
      <c r="F33" s="50">
        <v>42249</v>
      </c>
      <c r="G33" s="3" t="s">
        <v>2938</v>
      </c>
      <c r="H33" s="3" t="s">
        <v>3351</v>
      </c>
      <c r="I33" s="3" t="s">
        <v>3355</v>
      </c>
      <c r="J33" s="3" t="s">
        <v>3359</v>
      </c>
      <c r="K33" s="50">
        <v>42249</v>
      </c>
      <c r="L33" s="50"/>
    </row>
    <row r="34" spans="1:12" ht="270" x14ac:dyDescent="0.25">
      <c r="A34" s="56" t="s">
        <v>2824</v>
      </c>
      <c r="B34" s="56" t="s">
        <v>3324</v>
      </c>
      <c r="C34" s="53" t="s">
        <v>391</v>
      </c>
      <c r="D34" s="55" t="s">
        <v>2131</v>
      </c>
      <c r="E34" s="56" t="s">
        <v>2246</v>
      </c>
      <c r="F34" s="50">
        <v>42249</v>
      </c>
      <c r="G34" s="3" t="s">
        <v>2937</v>
      </c>
      <c r="H34" s="3" t="s">
        <v>3351</v>
      </c>
      <c r="I34" s="3" t="s">
        <v>3355</v>
      </c>
      <c r="J34" s="3" t="s">
        <v>3358</v>
      </c>
      <c r="K34" s="50">
        <v>42249</v>
      </c>
      <c r="L34" s="50"/>
    </row>
    <row r="35" spans="1:12" ht="270" x14ac:dyDescent="0.25">
      <c r="A35" s="56" t="s">
        <v>1200</v>
      </c>
      <c r="B35" s="56" t="s">
        <v>3324</v>
      </c>
      <c r="C35" s="53" t="s">
        <v>391</v>
      </c>
      <c r="D35" s="55" t="s">
        <v>2131</v>
      </c>
      <c r="E35" s="56" t="s">
        <v>2246</v>
      </c>
      <c r="F35" s="50">
        <v>42249</v>
      </c>
      <c r="G35" s="3" t="s">
        <v>2937</v>
      </c>
      <c r="H35" s="3" t="s">
        <v>3351</v>
      </c>
      <c r="I35" s="3" t="s">
        <v>3355</v>
      </c>
      <c r="J35" s="3" t="s">
        <v>3358</v>
      </c>
      <c r="K35" s="50">
        <v>42249</v>
      </c>
      <c r="L35" s="50"/>
    </row>
    <row r="36" spans="1:12" ht="270" x14ac:dyDescent="0.25">
      <c r="A36" s="56" t="s">
        <v>1750</v>
      </c>
      <c r="B36" s="56" t="s">
        <v>3346</v>
      </c>
      <c r="C36" s="53" t="s">
        <v>391</v>
      </c>
      <c r="D36" s="55" t="s">
        <v>2131</v>
      </c>
      <c r="E36" s="56" t="s">
        <v>2246</v>
      </c>
      <c r="F36" s="50">
        <v>42249</v>
      </c>
      <c r="G36" s="3" t="s">
        <v>2937</v>
      </c>
      <c r="H36" s="3" t="s">
        <v>3351</v>
      </c>
      <c r="I36" s="3" t="s">
        <v>3355</v>
      </c>
      <c r="J36" s="3" t="s">
        <v>3359</v>
      </c>
      <c r="K36" s="50">
        <v>42249</v>
      </c>
      <c r="L36" s="50"/>
    </row>
    <row r="37" spans="1:12" ht="270" x14ac:dyDescent="0.25">
      <c r="A37" s="56" t="s">
        <v>2244</v>
      </c>
      <c r="B37" s="56" t="s">
        <v>3331</v>
      </c>
      <c r="C37" s="53" t="s">
        <v>391</v>
      </c>
      <c r="D37" s="55" t="s">
        <v>2131</v>
      </c>
      <c r="E37" s="56" t="s">
        <v>2246</v>
      </c>
      <c r="F37" s="50">
        <v>42249</v>
      </c>
      <c r="G37" s="3" t="s">
        <v>2937</v>
      </c>
      <c r="H37" s="3" t="s">
        <v>3351</v>
      </c>
      <c r="I37" s="3" t="s">
        <v>3355</v>
      </c>
      <c r="J37" s="3" t="s">
        <v>3359</v>
      </c>
      <c r="K37" s="50">
        <v>42249</v>
      </c>
      <c r="L37" s="50"/>
    </row>
    <row r="38" spans="1:12" ht="270" x14ac:dyDescent="0.25">
      <c r="A38" s="56" t="s">
        <v>1200</v>
      </c>
      <c r="B38" s="56" t="s">
        <v>3331</v>
      </c>
      <c r="C38" s="53" t="s">
        <v>391</v>
      </c>
      <c r="D38" s="55" t="s">
        <v>2131</v>
      </c>
      <c r="E38" s="56" t="s">
        <v>2246</v>
      </c>
      <c r="F38" s="50">
        <v>42249</v>
      </c>
      <c r="G38" s="3" t="s">
        <v>2937</v>
      </c>
      <c r="H38" s="3" t="s">
        <v>3351</v>
      </c>
      <c r="I38" s="3" t="s">
        <v>3355</v>
      </c>
      <c r="J38" s="3" t="s">
        <v>3358</v>
      </c>
      <c r="K38" s="50">
        <v>42249</v>
      </c>
      <c r="L38" s="50"/>
    </row>
    <row r="39" spans="1:12" ht="270" x14ac:dyDescent="0.25">
      <c r="A39" s="56" t="s">
        <v>1199</v>
      </c>
      <c r="B39" s="56" t="s">
        <v>3331</v>
      </c>
      <c r="C39" s="53" t="s">
        <v>391</v>
      </c>
      <c r="D39" s="55" t="s">
        <v>2131</v>
      </c>
      <c r="E39" s="56" t="s">
        <v>2246</v>
      </c>
      <c r="F39" s="50">
        <v>42249</v>
      </c>
      <c r="G39" s="3" t="s">
        <v>2937</v>
      </c>
      <c r="H39" s="3" t="s">
        <v>3351</v>
      </c>
      <c r="I39" s="3" t="s">
        <v>3355</v>
      </c>
      <c r="J39" s="3" t="s">
        <v>3358</v>
      </c>
      <c r="K39" s="50">
        <v>42249</v>
      </c>
      <c r="L39" s="50"/>
    </row>
    <row r="40" spans="1:12" ht="270" x14ac:dyDescent="0.25">
      <c r="A40" s="56" t="s">
        <v>1206</v>
      </c>
      <c r="B40" s="56" t="s">
        <v>3331</v>
      </c>
      <c r="C40" s="53" t="s">
        <v>391</v>
      </c>
      <c r="D40" s="55" t="s">
        <v>2131</v>
      </c>
      <c r="E40" s="56" t="s">
        <v>2246</v>
      </c>
      <c r="F40" s="50">
        <v>42249</v>
      </c>
      <c r="G40" s="3" t="s">
        <v>2937</v>
      </c>
      <c r="H40" s="3" t="s">
        <v>3351</v>
      </c>
      <c r="I40" s="3" t="s">
        <v>3355</v>
      </c>
      <c r="J40" s="3" t="s">
        <v>3358</v>
      </c>
      <c r="K40" s="50">
        <v>42249</v>
      </c>
      <c r="L40" s="50"/>
    </row>
    <row r="41" spans="1:12" ht="270" x14ac:dyDescent="0.25">
      <c r="A41" s="57" t="s">
        <v>1190</v>
      </c>
      <c r="B41" s="57" t="s">
        <v>3182</v>
      </c>
      <c r="C41" s="53" t="s">
        <v>391</v>
      </c>
      <c r="D41" s="55" t="s">
        <v>2131</v>
      </c>
      <c r="E41" s="56" t="s">
        <v>2246</v>
      </c>
      <c r="F41" s="50">
        <v>42249</v>
      </c>
      <c r="G41" s="3" t="s">
        <v>2937</v>
      </c>
      <c r="H41" s="3" t="s">
        <v>3371</v>
      </c>
      <c r="I41" s="3" t="s">
        <v>3372</v>
      </c>
      <c r="J41" s="3" t="s">
        <v>3373</v>
      </c>
      <c r="K41" s="50">
        <v>42249</v>
      </c>
      <c r="L41" s="51"/>
    </row>
    <row r="42" spans="1:12" ht="270" x14ac:dyDescent="0.25">
      <c r="A42" s="56" t="s">
        <v>1714</v>
      </c>
      <c r="B42" s="56" t="s">
        <v>3182</v>
      </c>
      <c r="C42" s="53" t="s">
        <v>391</v>
      </c>
      <c r="D42" s="55" t="s">
        <v>2131</v>
      </c>
      <c r="E42" s="56" t="s">
        <v>2246</v>
      </c>
      <c r="F42" s="50">
        <v>42249</v>
      </c>
      <c r="G42" s="3" t="s">
        <v>2937</v>
      </c>
      <c r="H42" s="3" t="s">
        <v>3371</v>
      </c>
      <c r="I42" s="3" t="s">
        <v>3372</v>
      </c>
      <c r="J42" s="3" t="s">
        <v>3373</v>
      </c>
      <c r="K42" s="50">
        <v>42249</v>
      </c>
      <c r="L42" s="51"/>
    </row>
    <row r="43" spans="1:12" ht="270" x14ac:dyDescent="0.25">
      <c r="A43" s="56" t="s">
        <v>2140</v>
      </c>
      <c r="B43" s="56" t="s">
        <v>3334</v>
      </c>
      <c r="C43" s="53" t="s">
        <v>391</v>
      </c>
      <c r="D43" s="55" t="s">
        <v>2131</v>
      </c>
      <c r="E43" s="56" t="s">
        <v>2246</v>
      </c>
      <c r="F43" s="50">
        <v>42249</v>
      </c>
      <c r="G43" s="3" t="s">
        <v>2937</v>
      </c>
      <c r="H43" s="3" t="s">
        <v>3371</v>
      </c>
      <c r="I43" s="3" t="s">
        <v>3372</v>
      </c>
      <c r="J43" s="3" t="s">
        <v>3373</v>
      </c>
      <c r="K43" s="50">
        <v>42249</v>
      </c>
      <c r="L43" s="50"/>
    </row>
    <row r="44" spans="1:12" ht="270" x14ac:dyDescent="0.25">
      <c r="A44" s="56" t="s">
        <v>1100</v>
      </c>
      <c r="B44" s="56" t="s">
        <v>2137</v>
      </c>
      <c r="C44" s="53" t="s">
        <v>391</v>
      </c>
      <c r="D44" s="55" t="s">
        <v>2131</v>
      </c>
      <c r="E44" s="56" t="s">
        <v>2246</v>
      </c>
      <c r="F44" s="50">
        <v>42249</v>
      </c>
      <c r="G44" s="3" t="s">
        <v>2937</v>
      </c>
      <c r="H44" s="3" t="s">
        <v>3371</v>
      </c>
      <c r="I44" s="3" t="s">
        <v>3372</v>
      </c>
      <c r="J44" s="3" t="s">
        <v>3373</v>
      </c>
      <c r="K44" s="50">
        <v>42249</v>
      </c>
      <c r="L44" s="50"/>
    </row>
    <row r="45" spans="1:12" ht="270" x14ac:dyDescent="0.25">
      <c r="A45" s="56" t="s">
        <v>2156</v>
      </c>
      <c r="B45" s="56" t="s">
        <v>2152</v>
      </c>
      <c r="C45" s="53" t="s">
        <v>391</v>
      </c>
      <c r="D45" s="55" t="s">
        <v>2131</v>
      </c>
      <c r="E45" s="56" t="s">
        <v>2246</v>
      </c>
      <c r="F45" s="50">
        <v>42249</v>
      </c>
      <c r="G45" s="3" t="s">
        <v>2937</v>
      </c>
      <c r="H45" s="3" t="s">
        <v>3371</v>
      </c>
      <c r="I45" s="3" t="s">
        <v>3372</v>
      </c>
      <c r="J45" s="3" t="s">
        <v>3373</v>
      </c>
      <c r="K45" s="50">
        <v>42249</v>
      </c>
      <c r="L45" s="50"/>
    </row>
    <row r="46" spans="1:12" ht="270" x14ac:dyDescent="0.25">
      <c r="A46" s="56" t="s">
        <v>1100</v>
      </c>
      <c r="B46" s="56" t="s">
        <v>2354</v>
      </c>
      <c r="C46" s="53" t="s">
        <v>391</v>
      </c>
      <c r="D46" s="55" t="s">
        <v>2131</v>
      </c>
      <c r="E46" s="56" t="s">
        <v>2246</v>
      </c>
      <c r="F46" s="50">
        <v>42249</v>
      </c>
      <c r="G46" s="3" t="s">
        <v>2937</v>
      </c>
      <c r="H46" s="3" t="s">
        <v>3371</v>
      </c>
      <c r="I46" s="3" t="s">
        <v>3372</v>
      </c>
      <c r="J46" s="3" t="s">
        <v>3373</v>
      </c>
      <c r="K46" s="50">
        <v>42249</v>
      </c>
      <c r="L46" s="50"/>
    </row>
    <row r="47" spans="1:12" ht="258.75" x14ac:dyDescent="0.25">
      <c r="A47" s="55" t="s">
        <v>1154</v>
      </c>
      <c r="B47" s="56" t="s">
        <v>2614</v>
      </c>
      <c r="C47" s="53" t="s">
        <v>391</v>
      </c>
      <c r="D47" s="55" t="s">
        <v>2131</v>
      </c>
      <c r="E47" s="56" t="s">
        <v>2246</v>
      </c>
      <c r="F47" s="50">
        <v>42249</v>
      </c>
      <c r="G47" s="3" t="s">
        <v>2940</v>
      </c>
      <c r="H47" s="3" t="s">
        <v>2941</v>
      </c>
      <c r="I47" s="3" t="s">
        <v>2943</v>
      </c>
      <c r="J47" s="3" t="s">
        <v>2947</v>
      </c>
      <c r="K47" s="50">
        <v>42249</v>
      </c>
      <c r="L47" s="51"/>
    </row>
    <row r="48" spans="1:12" ht="258.75" x14ac:dyDescent="0.25">
      <c r="A48" s="55" t="s">
        <v>1155</v>
      </c>
      <c r="B48" s="56" t="s">
        <v>3322</v>
      </c>
      <c r="C48" s="53" t="s">
        <v>391</v>
      </c>
      <c r="D48" s="55" t="s">
        <v>2131</v>
      </c>
      <c r="E48" s="56" t="s">
        <v>2246</v>
      </c>
      <c r="F48" s="50">
        <v>42249</v>
      </c>
      <c r="G48" s="3" t="s">
        <v>2940</v>
      </c>
      <c r="H48" s="3" t="s">
        <v>2941</v>
      </c>
      <c r="I48" s="3" t="s">
        <v>2943</v>
      </c>
      <c r="J48" s="3" t="s">
        <v>2947</v>
      </c>
      <c r="K48" s="50">
        <v>42249</v>
      </c>
      <c r="L48" s="51"/>
    </row>
    <row r="49" spans="1:12" ht="258.75" x14ac:dyDescent="0.25">
      <c r="A49" s="63" t="s">
        <v>1111</v>
      </c>
      <c r="B49" s="56" t="s">
        <v>2956</v>
      </c>
      <c r="C49" s="53" t="s">
        <v>391</v>
      </c>
      <c r="D49" s="55" t="s">
        <v>2131</v>
      </c>
      <c r="E49" s="56" t="s">
        <v>2246</v>
      </c>
      <c r="F49" s="50">
        <v>42249</v>
      </c>
      <c r="G49" s="3" t="s">
        <v>2940</v>
      </c>
      <c r="H49" s="3" t="s">
        <v>2941</v>
      </c>
      <c r="I49" s="3" t="s">
        <v>2943</v>
      </c>
      <c r="J49" s="2" t="s">
        <v>2944</v>
      </c>
      <c r="K49" s="50">
        <v>42249</v>
      </c>
      <c r="L49" s="51"/>
    </row>
    <row r="50" spans="1:12" ht="292.5" x14ac:dyDescent="0.25">
      <c r="A50" s="56" t="s">
        <v>2846</v>
      </c>
      <c r="B50" s="56" t="s">
        <v>3323</v>
      </c>
      <c r="C50" s="53" t="s">
        <v>391</v>
      </c>
      <c r="D50" s="55" t="s">
        <v>2131</v>
      </c>
      <c r="E50" s="56" t="s">
        <v>2246</v>
      </c>
      <c r="F50" s="50">
        <v>42249</v>
      </c>
      <c r="G50" s="3" t="s">
        <v>2940</v>
      </c>
      <c r="H50" s="3" t="s">
        <v>2941</v>
      </c>
      <c r="I50" s="3" t="s">
        <v>3376</v>
      </c>
      <c r="J50" s="2" t="s">
        <v>3377</v>
      </c>
      <c r="K50" s="50">
        <v>42249</v>
      </c>
      <c r="L50" s="51"/>
    </row>
    <row r="51" spans="1:12" ht="292.5" x14ac:dyDescent="0.25">
      <c r="A51" s="56" t="s">
        <v>2861</v>
      </c>
      <c r="B51" s="56" t="s">
        <v>3323</v>
      </c>
      <c r="C51" s="53" t="s">
        <v>391</v>
      </c>
      <c r="D51" s="55" t="s">
        <v>2131</v>
      </c>
      <c r="E51" s="56" t="s">
        <v>2246</v>
      </c>
      <c r="F51" s="50">
        <v>42249</v>
      </c>
      <c r="G51" s="3" t="s">
        <v>2940</v>
      </c>
      <c r="H51" s="3" t="s">
        <v>2941</v>
      </c>
      <c r="I51" s="3" t="s">
        <v>3376</v>
      </c>
      <c r="J51" s="2" t="s">
        <v>3377</v>
      </c>
      <c r="K51" s="50">
        <v>42249</v>
      </c>
      <c r="L51" s="51"/>
    </row>
    <row r="52" spans="1:12" ht="292.5" x14ac:dyDescent="0.25">
      <c r="A52" s="56" t="s">
        <v>2867</v>
      </c>
      <c r="B52" s="56" t="s">
        <v>3323</v>
      </c>
      <c r="C52" s="53" t="s">
        <v>391</v>
      </c>
      <c r="D52" s="55" t="s">
        <v>2131</v>
      </c>
      <c r="E52" s="56" t="s">
        <v>2246</v>
      </c>
      <c r="F52" s="50">
        <v>42249</v>
      </c>
      <c r="G52" s="3" t="s">
        <v>2940</v>
      </c>
      <c r="H52" s="3" t="s">
        <v>2941</v>
      </c>
      <c r="I52" s="3" t="s">
        <v>3376</v>
      </c>
      <c r="J52" s="2" t="s">
        <v>3377</v>
      </c>
      <c r="K52" s="50">
        <v>42249</v>
      </c>
      <c r="L52" s="51"/>
    </row>
    <row r="53" spans="1:12" ht="292.5" x14ac:dyDescent="0.25">
      <c r="A53" s="56" t="s">
        <v>2851</v>
      </c>
      <c r="B53" s="56" t="s">
        <v>3378</v>
      </c>
      <c r="C53" s="53" t="s">
        <v>391</v>
      </c>
      <c r="D53" s="55" t="s">
        <v>2131</v>
      </c>
      <c r="E53" s="56" t="s">
        <v>2246</v>
      </c>
      <c r="F53" s="50">
        <v>42249</v>
      </c>
      <c r="G53" s="3" t="s">
        <v>2940</v>
      </c>
      <c r="H53" s="3" t="s">
        <v>2941</v>
      </c>
      <c r="I53" s="3" t="s">
        <v>3376</v>
      </c>
      <c r="J53" s="2" t="s">
        <v>3377</v>
      </c>
      <c r="K53" s="50">
        <v>42249</v>
      </c>
      <c r="L53" s="50"/>
    </row>
    <row r="54" spans="1:12" ht="292.5" x14ac:dyDescent="0.25">
      <c r="A54" s="56" t="s">
        <v>2864</v>
      </c>
      <c r="B54" s="56" t="s">
        <v>3378</v>
      </c>
      <c r="C54" s="53" t="s">
        <v>391</v>
      </c>
      <c r="D54" s="55" t="s">
        <v>2131</v>
      </c>
      <c r="E54" s="56" t="s">
        <v>2246</v>
      </c>
      <c r="F54" s="50">
        <v>42249</v>
      </c>
      <c r="G54" s="3" t="s">
        <v>2940</v>
      </c>
      <c r="H54" s="3" t="s">
        <v>2941</v>
      </c>
      <c r="I54" s="3" t="s">
        <v>3376</v>
      </c>
      <c r="J54" s="2" t="s">
        <v>3377</v>
      </c>
      <c r="K54" s="50">
        <v>42249</v>
      </c>
      <c r="L54" s="50"/>
    </row>
    <row r="55" spans="1:12" ht="292.5" x14ac:dyDescent="0.25">
      <c r="A55" s="56" t="s">
        <v>2854</v>
      </c>
      <c r="B55" s="56" t="s">
        <v>3378</v>
      </c>
      <c r="C55" s="53" t="s">
        <v>391</v>
      </c>
      <c r="D55" s="55" t="s">
        <v>2131</v>
      </c>
      <c r="E55" s="56" t="s">
        <v>2246</v>
      </c>
      <c r="F55" s="50">
        <v>42249</v>
      </c>
      <c r="G55" s="3" t="s">
        <v>2940</v>
      </c>
      <c r="H55" s="3" t="s">
        <v>2941</v>
      </c>
      <c r="I55" s="3" t="s">
        <v>3376</v>
      </c>
      <c r="J55" s="2" t="s">
        <v>3377</v>
      </c>
      <c r="K55" s="50">
        <v>42249</v>
      </c>
      <c r="L55" s="50"/>
    </row>
    <row r="56" spans="1:12" ht="292.5" x14ac:dyDescent="0.25">
      <c r="A56" s="56" t="s">
        <v>2857</v>
      </c>
      <c r="B56" s="56" t="s">
        <v>3378</v>
      </c>
      <c r="C56" s="53" t="s">
        <v>391</v>
      </c>
      <c r="D56" s="55" t="s">
        <v>2131</v>
      </c>
      <c r="E56" s="56" t="s">
        <v>2246</v>
      </c>
      <c r="F56" s="50">
        <v>42249</v>
      </c>
      <c r="G56" s="3" t="s">
        <v>2940</v>
      </c>
      <c r="H56" s="3" t="s">
        <v>2941</v>
      </c>
      <c r="I56" s="3" t="s">
        <v>3376</v>
      </c>
      <c r="J56" s="2" t="s">
        <v>3377</v>
      </c>
      <c r="K56" s="50">
        <v>42249</v>
      </c>
      <c r="L56" s="50"/>
    </row>
    <row r="57" spans="1:12" ht="292.5" x14ac:dyDescent="0.25">
      <c r="A57" s="56" t="s">
        <v>2859</v>
      </c>
      <c r="B57" s="56" t="s">
        <v>3378</v>
      </c>
      <c r="C57" s="53" t="s">
        <v>391</v>
      </c>
      <c r="D57" s="55" t="s">
        <v>2131</v>
      </c>
      <c r="E57" s="56" t="s">
        <v>2246</v>
      </c>
      <c r="F57" s="50">
        <v>42249</v>
      </c>
      <c r="G57" s="3" t="s">
        <v>2940</v>
      </c>
      <c r="H57" s="3" t="s">
        <v>2941</v>
      </c>
      <c r="I57" s="3" t="s">
        <v>3376</v>
      </c>
      <c r="J57" s="2" t="s">
        <v>3377</v>
      </c>
      <c r="K57" s="50">
        <v>42249</v>
      </c>
      <c r="L57" s="50"/>
    </row>
    <row r="58" spans="1:12" ht="292.5" x14ac:dyDescent="0.25">
      <c r="A58" s="56" t="s">
        <v>2908</v>
      </c>
      <c r="B58" s="56" t="s">
        <v>3378</v>
      </c>
      <c r="C58" s="53" t="s">
        <v>391</v>
      </c>
      <c r="D58" s="55" t="s">
        <v>2131</v>
      </c>
      <c r="E58" s="56" t="s">
        <v>2246</v>
      </c>
      <c r="F58" s="50">
        <v>42249</v>
      </c>
      <c r="G58" s="3" t="s">
        <v>2940</v>
      </c>
      <c r="H58" s="3" t="s">
        <v>2941</v>
      </c>
      <c r="I58" s="3" t="s">
        <v>3376</v>
      </c>
      <c r="J58" s="2" t="s">
        <v>3377</v>
      </c>
      <c r="K58" s="50">
        <v>42249</v>
      </c>
      <c r="L58" s="50"/>
    </row>
    <row r="59" spans="1:12" ht="191.25" x14ac:dyDescent="0.25">
      <c r="A59" s="56" t="s">
        <v>455</v>
      </c>
      <c r="B59" s="56" t="s">
        <v>3347</v>
      </c>
      <c r="C59" s="53" t="s">
        <v>391</v>
      </c>
      <c r="D59" s="55" t="s">
        <v>2131</v>
      </c>
      <c r="E59" s="56" t="s">
        <v>3128</v>
      </c>
      <c r="F59" s="50">
        <v>42249</v>
      </c>
      <c r="G59" s="3" t="s">
        <v>2940</v>
      </c>
      <c r="H59" s="3" t="s">
        <v>3351</v>
      </c>
      <c r="I59" s="3" t="s">
        <v>3355</v>
      </c>
      <c r="J59" s="3" t="s">
        <v>3359</v>
      </c>
      <c r="K59" s="50">
        <v>42249</v>
      </c>
      <c r="L59" s="50"/>
    </row>
    <row r="60" spans="1:12" ht="258.75" x14ac:dyDescent="0.25">
      <c r="A60" s="56" t="s">
        <v>1101</v>
      </c>
      <c r="B60" s="56" t="s">
        <v>3335</v>
      </c>
      <c r="C60" s="53" t="s">
        <v>391</v>
      </c>
      <c r="D60" s="55" t="s">
        <v>2131</v>
      </c>
      <c r="E60" s="56" t="s">
        <v>2246</v>
      </c>
      <c r="F60" s="50">
        <v>42249</v>
      </c>
      <c r="G60" s="3" t="s">
        <v>2940</v>
      </c>
      <c r="H60" s="3" t="s">
        <v>2941</v>
      </c>
      <c r="I60" s="3" t="s">
        <v>2943</v>
      </c>
      <c r="J60" s="3" t="s">
        <v>2945</v>
      </c>
      <c r="K60" s="50">
        <v>42249</v>
      </c>
      <c r="L60" s="50"/>
    </row>
    <row r="61" spans="1:12" ht="258.75" x14ac:dyDescent="0.25">
      <c r="A61" s="56" t="s">
        <v>1102</v>
      </c>
      <c r="B61" s="56" t="s">
        <v>3335</v>
      </c>
      <c r="C61" s="53" t="s">
        <v>391</v>
      </c>
      <c r="D61" s="55" t="s">
        <v>2131</v>
      </c>
      <c r="E61" s="56" t="s">
        <v>2246</v>
      </c>
      <c r="F61" s="50">
        <v>42249</v>
      </c>
      <c r="G61" s="3" t="s">
        <v>2940</v>
      </c>
      <c r="H61" s="3" t="s">
        <v>2941</v>
      </c>
      <c r="I61" s="3" t="s">
        <v>2943</v>
      </c>
      <c r="J61" s="3" t="s">
        <v>2945</v>
      </c>
      <c r="K61" s="50">
        <v>42249</v>
      </c>
      <c r="L61" s="51"/>
    </row>
    <row r="62" spans="1:12" ht="247.5" x14ac:dyDescent="0.25">
      <c r="A62" s="56" t="s">
        <v>1772</v>
      </c>
      <c r="B62" s="56" t="s">
        <v>2946</v>
      </c>
      <c r="C62" s="53" t="s">
        <v>391</v>
      </c>
      <c r="D62" s="55" t="s">
        <v>2131</v>
      </c>
      <c r="E62" s="56" t="s">
        <v>2246</v>
      </c>
      <c r="F62" s="50">
        <v>42249</v>
      </c>
      <c r="G62" s="3" t="s">
        <v>2938</v>
      </c>
      <c r="H62" s="3" t="s">
        <v>2957</v>
      </c>
      <c r="I62" s="51"/>
      <c r="J62" s="3" t="s">
        <v>2939</v>
      </c>
      <c r="K62" s="50">
        <v>42249</v>
      </c>
      <c r="L62" s="51"/>
    </row>
    <row r="63" spans="1:12" ht="247.5" x14ac:dyDescent="0.25">
      <c r="A63" s="56" t="s">
        <v>1726</v>
      </c>
      <c r="B63" s="56" t="s">
        <v>3328</v>
      </c>
      <c r="C63" s="53" t="s">
        <v>391</v>
      </c>
      <c r="D63" s="55" t="s">
        <v>2131</v>
      </c>
      <c r="E63" s="56" t="s">
        <v>2246</v>
      </c>
      <c r="F63" s="50">
        <v>42249</v>
      </c>
      <c r="G63" s="3" t="s">
        <v>2938</v>
      </c>
      <c r="H63" s="3" t="s">
        <v>3351</v>
      </c>
      <c r="I63" s="3" t="s">
        <v>3355</v>
      </c>
      <c r="J63" s="3" t="s">
        <v>3379</v>
      </c>
      <c r="K63" s="50">
        <v>42249</v>
      </c>
      <c r="L63" s="50"/>
    </row>
    <row r="64" spans="1:12" ht="247.5" x14ac:dyDescent="0.25">
      <c r="A64" s="56" t="s">
        <v>1727</v>
      </c>
      <c r="B64" s="56" t="s">
        <v>3328</v>
      </c>
      <c r="C64" s="53" t="s">
        <v>391</v>
      </c>
      <c r="D64" s="55" t="s">
        <v>2131</v>
      </c>
      <c r="E64" s="56" t="s">
        <v>2246</v>
      </c>
      <c r="F64" s="50">
        <v>42249</v>
      </c>
      <c r="G64" s="3" t="s">
        <v>2938</v>
      </c>
      <c r="H64" s="3" t="s">
        <v>3351</v>
      </c>
      <c r="I64" s="3" t="s">
        <v>3355</v>
      </c>
      <c r="J64" s="3" t="s">
        <v>3379</v>
      </c>
      <c r="K64" s="50">
        <v>42249</v>
      </c>
      <c r="L64" s="50"/>
    </row>
    <row r="65" spans="1:12" ht="258.75" x14ac:dyDescent="0.25">
      <c r="A65" s="56" t="s">
        <v>1735</v>
      </c>
      <c r="B65" s="56" t="s">
        <v>3329</v>
      </c>
      <c r="C65" s="53" t="s">
        <v>391</v>
      </c>
      <c r="D65" s="55" t="s">
        <v>2131</v>
      </c>
      <c r="E65" s="56" t="s">
        <v>2246</v>
      </c>
      <c r="F65" s="50">
        <v>42249</v>
      </c>
      <c r="G65" s="3" t="s">
        <v>2940</v>
      </c>
      <c r="H65" s="3" t="s">
        <v>2941</v>
      </c>
      <c r="I65" s="3" t="s">
        <v>2943</v>
      </c>
      <c r="J65" s="3" t="s">
        <v>2945</v>
      </c>
      <c r="K65" s="50">
        <v>42249</v>
      </c>
      <c r="L65" s="50"/>
    </row>
    <row r="66" spans="1:12" ht="247.5" x14ac:dyDescent="0.25">
      <c r="A66" s="56" t="s">
        <v>1739</v>
      </c>
      <c r="B66" s="56" t="s">
        <v>3347</v>
      </c>
      <c r="C66" s="53" t="s">
        <v>391</v>
      </c>
      <c r="D66" s="55" t="s">
        <v>2131</v>
      </c>
      <c r="E66" s="56" t="s">
        <v>2246</v>
      </c>
      <c r="F66" s="50">
        <v>42249</v>
      </c>
      <c r="G66" s="3" t="s">
        <v>2938</v>
      </c>
      <c r="H66" s="3" t="s">
        <v>3351</v>
      </c>
      <c r="I66" s="3" t="s">
        <v>3355</v>
      </c>
      <c r="J66" s="2" t="s">
        <v>2132</v>
      </c>
      <c r="K66" s="50">
        <v>42249</v>
      </c>
      <c r="L66" s="50"/>
    </row>
    <row r="67" spans="1:12" ht="247.5" x14ac:dyDescent="0.25">
      <c r="A67" s="56" t="s">
        <v>1728</v>
      </c>
      <c r="B67" s="56" t="s">
        <v>3328</v>
      </c>
      <c r="C67" s="53" t="s">
        <v>391</v>
      </c>
      <c r="D67" s="55" t="s">
        <v>2131</v>
      </c>
      <c r="E67" s="56" t="s">
        <v>2246</v>
      </c>
      <c r="F67" s="50">
        <v>42249</v>
      </c>
      <c r="G67" s="3" t="s">
        <v>2938</v>
      </c>
      <c r="H67" s="3" t="s">
        <v>3351</v>
      </c>
      <c r="I67" s="3" t="s">
        <v>3355</v>
      </c>
      <c r="J67" s="2" t="s">
        <v>2132</v>
      </c>
      <c r="K67" s="50">
        <v>42249</v>
      </c>
      <c r="L67" s="50"/>
    </row>
    <row r="68" spans="1:12" ht="258.75" x14ac:dyDescent="0.25">
      <c r="A68" s="56" t="s">
        <v>2377</v>
      </c>
      <c r="B68" s="56" t="s">
        <v>3335</v>
      </c>
      <c r="C68" s="53" t="s">
        <v>391</v>
      </c>
      <c r="D68" s="55" t="s">
        <v>2131</v>
      </c>
      <c r="E68" s="56" t="s">
        <v>2246</v>
      </c>
      <c r="F68" s="50">
        <v>42249</v>
      </c>
      <c r="G68" s="3" t="s">
        <v>2938</v>
      </c>
      <c r="H68" s="3" t="s">
        <v>2941</v>
      </c>
      <c r="I68" s="3" t="s">
        <v>2943</v>
      </c>
      <c r="J68" s="3" t="s">
        <v>2945</v>
      </c>
      <c r="K68" s="50">
        <v>42249</v>
      </c>
      <c r="L68" s="51"/>
    </row>
    <row r="69" spans="1:12" ht="247.5" x14ac:dyDescent="0.25">
      <c r="A69" s="56" t="s">
        <v>1724</v>
      </c>
      <c r="B69" s="56" t="s">
        <v>3328</v>
      </c>
      <c r="C69" s="53" t="s">
        <v>391</v>
      </c>
      <c r="D69" s="55" t="s">
        <v>2131</v>
      </c>
      <c r="E69" s="56" t="s">
        <v>2246</v>
      </c>
      <c r="F69" s="50">
        <v>42249</v>
      </c>
      <c r="G69" s="3" t="s">
        <v>2938</v>
      </c>
      <c r="H69" s="3" t="s">
        <v>3351</v>
      </c>
      <c r="I69" s="3" t="s">
        <v>3355</v>
      </c>
      <c r="J69" s="2" t="s">
        <v>2132</v>
      </c>
      <c r="K69" s="50">
        <v>42249</v>
      </c>
      <c r="L69" s="50"/>
    </row>
    <row r="70" spans="1:12" ht="247.5" x14ac:dyDescent="0.25">
      <c r="A70" s="56" t="s">
        <v>2140</v>
      </c>
      <c r="B70" s="56" t="s">
        <v>2956</v>
      </c>
      <c r="C70" s="53" t="s">
        <v>391</v>
      </c>
      <c r="D70" s="55" t="s">
        <v>2131</v>
      </c>
      <c r="E70" s="56" t="s">
        <v>2246</v>
      </c>
      <c r="F70" s="50">
        <v>42249</v>
      </c>
      <c r="G70" s="3" t="s">
        <v>2938</v>
      </c>
      <c r="H70" s="3" t="s">
        <v>2958</v>
      </c>
      <c r="I70" s="51"/>
      <c r="J70" s="3" t="s">
        <v>2954</v>
      </c>
      <c r="K70" s="50">
        <v>42249</v>
      </c>
      <c r="L70" s="51"/>
    </row>
    <row r="71" spans="1:12" ht="247.5" x14ac:dyDescent="0.25">
      <c r="A71" s="56" t="s">
        <v>1099</v>
      </c>
      <c r="B71" s="56" t="s">
        <v>2956</v>
      </c>
      <c r="C71" s="53" t="s">
        <v>391</v>
      </c>
      <c r="D71" s="55" t="s">
        <v>2131</v>
      </c>
      <c r="E71" s="56" t="s">
        <v>2246</v>
      </c>
      <c r="F71" s="50">
        <v>42249</v>
      </c>
      <c r="G71" s="3" t="s">
        <v>2938</v>
      </c>
      <c r="H71" s="3" t="s">
        <v>2958</v>
      </c>
      <c r="I71" s="51"/>
      <c r="J71" s="3" t="s">
        <v>2954</v>
      </c>
      <c r="K71" s="50">
        <v>42249</v>
      </c>
      <c r="L71" s="51"/>
    </row>
    <row r="72" spans="1:12" ht="247.5" x14ac:dyDescent="0.25">
      <c r="A72" s="56" t="s">
        <v>1099</v>
      </c>
      <c r="B72" s="56" t="s">
        <v>2953</v>
      </c>
      <c r="C72" s="53" t="s">
        <v>391</v>
      </c>
      <c r="D72" s="55" t="s">
        <v>2131</v>
      </c>
      <c r="E72" s="56" t="s">
        <v>2246</v>
      </c>
      <c r="F72" s="50">
        <v>42249</v>
      </c>
      <c r="G72" s="3" t="s">
        <v>2938</v>
      </c>
      <c r="H72" s="3" t="s">
        <v>3351</v>
      </c>
      <c r="I72" s="3" t="s">
        <v>3355</v>
      </c>
      <c r="J72" s="2" t="s">
        <v>3382</v>
      </c>
      <c r="K72" s="50">
        <v>42249</v>
      </c>
      <c r="L72" s="50"/>
    </row>
    <row r="73" spans="1:12" ht="258.75" x14ac:dyDescent="0.25">
      <c r="A73" s="56" t="s">
        <v>1132</v>
      </c>
      <c r="B73" s="56" t="s">
        <v>2956</v>
      </c>
      <c r="C73" s="53" t="s">
        <v>391</v>
      </c>
      <c r="D73" s="55" t="s">
        <v>2131</v>
      </c>
      <c r="E73" s="56" t="s">
        <v>2246</v>
      </c>
      <c r="F73" s="50">
        <v>42249</v>
      </c>
      <c r="G73" s="3" t="s">
        <v>2938</v>
      </c>
      <c r="H73" s="3" t="s">
        <v>2941</v>
      </c>
      <c r="I73" s="3" t="s">
        <v>2943</v>
      </c>
      <c r="J73" s="2" t="s">
        <v>2132</v>
      </c>
      <c r="K73" s="50">
        <v>42249</v>
      </c>
      <c r="L73" s="50"/>
    </row>
    <row r="74" spans="1:12" ht="258.75" x14ac:dyDescent="0.25">
      <c r="A74" s="56" t="s">
        <v>1131</v>
      </c>
      <c r="B74" s="56" t="s">
        <v>2956</v>
      </c>
      <c r="C74" s="53" t="s">
        <v>391</v>
      </c>
      <c r="D74" s="55" t="s">
        <v>2131</v>
      </c>
      <c r="E74" s="56" t="s">
        <v>2246</v>
      </c>
      <c r="F74" s="50">
        <v>42249</v>
      </c>
      <c r="G74" s="3" t="s">
        <v>2938</v>
      </c>
      <c r="H74" s="3" t="s">
        <v>2941</v>
      </c>
      <c r="I74" s="3" t="s">
        <v>2943</v>
      </c>
      <c r="J74" s="2" t="s">
        <v>2132</v>
      </c>
      <c r="K74" s="50">
        <v>42249</v>
      </c>
      <c r="L74" s="50"/>
    </row>
    <row r="75" spans="1:12" ht="247.5" x14ac:dyDescent="0.25">
      <c r="A75" s="56" t="s">
        <v>1725</v>
      </c>
      <c r="B75" s="56" t="s">
        <v>3328</v>
      </c>
      <c r="C75" s="53" t="s">
        <v>391</v>
      </c>
      <c r="D75" s="55" t="s">
        <v>2131</v>
      </c>
      <c r="E75" s="56" t="s">
        <v>2246</v>
      </c>
      <c r="F75" s="50">
        <v>42249</v>
      </c>
      <c r="G75" s="3" t="s">
        <v>2938</v>
      </c>
      <c r="H75" s="3" t="s">
        <v>3351</v>
      </c>
      <c r="I75" s="3" t="s">
        <v>3355</v>
      </c>
      <c r="J75" s="2" t="s">
        <v>2132</v>
      </c>
      <c r="K75" s="50">
        <v>42249</v>
      </c>
      <c r="L75" s="50"/>
    </row>
    <row r="76" spans="1:12" ht="247.5" x14ac:dyDescent="0.25">
      <c r="A76" s="56" t="s">
        <v>2887</v>
      </c>
      <c r="B76" s="56" t="s">
        <v>3378</v>
      </c>
      <c r="C76" s="53" t="s">
        <v>391</v>
      </c>
      <c r="D76" s="55" t="s">
        <v>2131</v>
      </c>
      <c r="E76" s="56" t="s">
        <v>2246</v>
      </c>
      <c r="F76" s="50">
        <v>42249</v>
      </c>
      <c r="G76" s="3" t="s">
        <v>2938</v>
      </c>
      <c r="H76" s="3" t="s">
        <v>3351</v>
      </c>
      <c r="I76" s="3" t="s">
        <v>3355</v>
      </c>
      <c r="J76" s="2" t="s">
        <v>2132</v>
      </c>
      <c r="K76" s="50">
        <v>42249</v>
      </c>
      <c r="L76" s="50"/>
    </row>
    <row r="77" spans="1:12" ht="258.75" x14ac:dyDescent="0.25">
      <c r="A77" s="56" t="s">
        <v>2441</v>
      </c>
      <c r="B77" s="56" t="s">
        <v>3336</v>
      </c>
      <c r="C77" s="53" t="s">
        <v>391</v>
      </c>
      <c r="D77" s="55" t="s">
        <v>2131</v>
      </c>
      <c r="E77" s="56" t="s">
        <v>2246</v>
      </c>
      <c r="F77" s="50">
        <v>42249</v>
      </c>
      <c r="G77" s="3" t="s">
        <v>2938</v>
      </c>
      <c r="H77" s="3" t="s">
        <v>2941</v>
      </c>
      <c r="I77" s="3" t="s">
        <v>2943</v>
      </c>
      <c r="J77" s="2" t="s">
        <v>2942</v>
      </c>
      <c r="K77" s="50">
        <v>42249</v>
      </c>
      <c r="L77" s="51"/>
    </row>
    <row r="78" spans="1:12" ht="258.75" x14ac:dyDescent="0.25">
      <c r="A78" s="56" t="s">
        <v>1100</v>
      </c>
      <c r="B78" s="56" t="s">
        <v>3378</v>
      </c>
      <c r="C78" s="53" t="s">
        <v>391</v>
      </c>
      <c r="D78" s="55" t="s">
        <v>2131</v>
      </c>
      <c r="E78" s="56" t="s">
        <v>2246</v>
      </c>
      <c r="F78" s="50">
        <v>42249</v>
      </c>
      <c r="G78" s="3" t="s">
        <v>2938</v>
      </c>
      <c r="H78" s="3" t="s">
        <v>2941</v>
      </c>
      <c r="I78" s="3" t="s">
        <v>2943</v>
      </c>
      <c r="J78" s="2" t="s">
        <v>2942</v>
      </c>
      <c r="K78" s="50">
        <v>42249</v>
      </c>
      <c r="L78" s="51"/>
    </row>
    <row r="79" spans="1:12" ht="258.75" x14ac:dyDescent="0.25">
      <c r="A79" s="56" t="s">
        <v>1100</v>
      </c>
      <c r="B79" s="56" t="s">
        <v>2946</v>
      </c>
      <c r="C79" s="53" t="s">
        <v>391</v>
      </c>
      <c r="D79" s="55" t="s">
        <v>2131</v>
      </c>
      <c r="E79" s="56" t="s">
        <v>2246</v>
      </c>
      <c r="F79" s="50">
        <v>42249</v>
      </c>
      <c r="G79" s="3" t="s">
        <v>2938</v>
      </c>
      <c r="H79" s="3" t="s">
        <v>2941</v>
      </c>
      <c r="I79" s="3" t="s">
        <v>2943</v>
      </c>
      <c r="J79" s="2" t="s">
        <v>2945</v>
      </c>
      <c r="K79" s="50">
        <v>42249</v>
      </c>
      <c r="L79" s="51"/>
    </row>
    <row r="80" spans="1:12" ht="270" x14ac:dyDescent="0.25">
      <c r="A80" s="56" t="s">
        <v>1165</v>
      </c>
      <c r="B80" s="56" t="s">
        <v>3333</v>
      </c>
      <c r="C80" s="53" t="s">
        <v>391</v>
      </c>
      <c r="D80" s="55" t="s">
        <v>2131</v>
      </c>
      <c r="E80" s="56" t="s">
        <v>3056</v>
      </c>
      <c r="F80" s="50">
        <v>42249</v>
      </c>
      <c r="G80" s="3" t="s">
        <v>2938</v>
      </c>
      <c r="H80" s="3" t="s">
        <v>3383</v>
      </c>
      <c r="I80" s="3" t="s">
        <v>3384</v>
      </c>
      <c r="J80" s="2"/>
      <c r="K80" s="50">
        <v>42249</v>
      </c>
      <c r="L80" s="50"/>
    </row>
    <row r="81" spans="1:12" ht="247.5" x14ac:dyDescent="0.25">
      <c r="A81" s="56" t="s">
        <v>1721</v>
      </c>
      <c r="B81" s="56" t="s">
        <v>3340</v>
      </c>
      <c r="C81" s="53" t="s">
        <v>391</v>
      </c>
      <c r="D81" s="55" t="s">
        <v>2131</v>
      </c>
      <c r="E81" s="56" t="s">
        <v>2246</v>
      </c>
      <c r="F81" s="50">
        <v>42249</v>
      </c>
      <c r="G81" s="3" t="s">
        <v>2938</v>
      </c>
      <c r="H81" s="3" t="s">
        <v>3351</v>
      </c>
      <c r="I81" s="3" t="s">
        <v>3355</v>
      </c>
      <c r="J81" s="2"/>
      <c r="K81" s="50">
        <v>42249</v>
      </c>
      <c r="L81" s="50"/>
    </row>
    <row r="82" spans="1:12" ht="247.5" x14ac:dyDescent="0.25">
      <c r="A82" s="56" t="s">
        <v>1720</v>
      </c>
      <c r="B82" s="56" t="s">
        <v>3340</v>
      </c>
      <c r="C82" s="53" t="s">
        <v>391</v>
      </c>
      <c r="D82" s="55" t="s">
        <v>2131</v>
      </c>
      <c r="E82" s="56" t="s">
        <v>2246</v>
      </c>
      <c r="F82" s="50">
        <v>42249</v>
      </c>
      <c r="G82" s="3" t="s">
        <v>2938</v>
      </c>
      <c r="H82" s="3" t="s">
        <v>3351</v>
      </c>
      <c r="I82" s="3" t="s">
        <v>3355</v>
      </c>
      <c r="J82" s="2"/>
      <c r="K82" s="50">
        <v>42249</v>
      </c>
      <c r="L82" s="50"/>
    </row>
    <row r="83" spans="1:12" ht="247.5" x14ac:dyDescent="0.25">
      <c r="A83" s="56" t="s">
        <v>2344</v>
      </c>
      <c r="B83" s="56" t="s">
        <v>3347</v>
      </c>
      <c r="C83" s="53" t="s">
        <v>391</v>
      </c>
      <c r="D83" s="55" t="s">
        <v>2131</v>
      </c>
      <c r="E83" s="56" t="s">
        <v>2246</v>
      </c>
      <c r="F83" s="50">
        <v>42249</v>
      </c>
      <c r="G83" s="3" t="s">
        <v>2938</v>
      </c>
      <c r="H83" s="3" t="s">
        <v>3351</v>
      </c>
      <c r="I83" s="3" t="s">
        <v>3355</v>
      </c>
      <c r="J83" s="2"/>
      <c r="K83" s="50">
        <v>42249</v>
      </c>
      <c r="L83" s="50"/>
    </row>
    <row r="84" spans="1:12" ht="258.75" x14ac:dyDescent="0.25">
      <c r="A84" s="56" t="s">
        <v>1159</v>
      </c>
      <c r="B84" s="56" t="s">
        <v>2946</v>
      </c>
      <c r="C84" s="53" t="s">
        <v>391</v>
      </c>
      <c r="D84" s="55" t="s">
        <v>2131</v>
      </c>
      <c r="E84" s="56" t="s">
        <v>2246</v>
      </c>
      <c r="F84" s="50">
        <v>42249</v>
      </c>
      <c r="G84" s="3" t="s">
        <v>2938</v>
      </c>
      <c r="H84" s="3" t="s">
        <v>2941</v>
      </c>
      <c r="I84" s="3" t="s">
        <v>2943</v>
      </c>
      <c r="J84" s="2"/>
      <c r="K84" s="50">
        <v>42249</v>
      </c>
      <c r="L84" s="50"/>
    </row>
    <row r="85" spans="1:12" ht="258.75" x14ac:dyDescent="0.25">
      <c r="A85" s="56" t="s">
        <v>1134</v>
      </c>
      <c r="B85" s="56" t="s">
        <v>2956</v>
      </c>
      <c r="C85" s="53" t="s">
        <v>391</v>
      </c>
      <c r="D85" s="55" t="s">
        <v>2131</v>
      </c>
      <c r="E85" s="56" t="s">
        <v>2246</v>
      </c>
      <c r="F85" s="50">
        <v>42249</v>
      </c>
      <c r="G85" s="3" t="s">
        <v>2938</v>
      </c>
      <c r="H85" s="3" t="s">
        <v>2941</v>
      </c>
      <c r="I85" s="3" t="s">
        <v>2943</v>
      </c>
      <c r="J85" s="3" t="s">
        <v>2952</v>
      </c>
      <c r="K85" s="50">
        <v>42249</v>
      </c>
      <c r="L85" s="50"/>
    </row>
    <row r="86" spans="1:12" ht="258.75" x14ac:dyDescent="0.25">
      <c r="A86" s="56" t="s">
        <v>1135</v>
      </c>
      <c r="B86" s="56" t="s">
        <v>2956</v>
      </c>
      <c r="C86" s="53" t="s">
        <v>391</v>
      </c>
      <c r="D86" s="55" t="s">
        <v>2131</v>
      </c>
      <c r="E86" s="56" t="s">
        <v>2246</v>
      </c>
      <c r="F86" s="50">
        <v>42249</v>
      </c>
      <c r="G86" s="3" t="s">
        <v>2938</v>
      </c>
      <c r="H86" s="3" t="s">
        <v>2941</v>
      </c>
      <c r="I86" s="3" t="s">
        <v>2943</v>
      </c>
      <c r="J86" s="3" t="s">
        <v>2952</v>
      </c>
      <c r="K86" s="50">
        <v>42249</v>
      </c>
      <c r="L86" s="50"/>
    </row>
    <row r="87" spans="1:12" ht="258.75" x14ac:dyDescent="0.25">
      <c r="A87" s="56" t="s">
        <v>1106</v>
      </c>
      <c r="B87" s="56" t="s">
        <v>3335</v>
      </c>
      <c r="C87" s="53" t="s">
        <v>391</v>
      </c>
      <c r="D87" s="55" t="s">
        <v>2131</v>
      </c>
      <c r="E87" s="56" t="s">
        <v>2246</v>
      </c>
      <c r="F87" s="50">
        <v>42249</v>
      </c>
      <c r="G87" s="3" t="s">
        <v>2938</v>
      </c>
      <c r="H87" s="3" t="s">
        <v>2941</v>
      </c>
      <c r="I87" s="3" t="s">
        <v>2943</v>
      </c>
      <c r="J87" s="3" t="s">
        <v>2942</v>
      </c>
      <c r="K87" s="50">
        <v>42249</v>
      </c>
      <c r="L87" s="51"/>
    </row>
    <row r="88" spans="1:12" ht="258.75" x14ac:dyDescent="0.25">
      <c r="A88" s="56" t="s">
        <v>1105</v>
      </c>
      <c r="B88" s="56" t="s">
        <v>3335</v>
      </c>
      <c r="C88" s="53" t="s">
        <v>391</v>
      </c>
      <c r="D88" s="55" t="s">
        <v>2131</v>
      </c>
      <c r="E88" s="56" t="s">
        <v>2246</v>
      </c>
      <c r="F88" s="50">
        <v>42249</v>
      </c>
      <c r="G88" s="3" t="s">
        <v>2938</v>
      </c>
      <c r="H88" s="3" t="s">
        <v>2941</v>
      </c>
      <c r="I88" s="3" t="s">
        <v>2943</v>
      </c>
      <c r="J88" s="3" t="s">
        <v>2945</v>
      </c>
      <c r="K88" s="50">
        <v>42249</v>
      </c>
      <c r="L88" s="50"/>
    </row>
    <row r="89" spans="1:12" ht="247.5" x14ac:dyDescent="0.25">
      <c r="A89" s="56" t="s">
        <v>1174</v>
      </c>
      <c r="B89" s="56" t="s">
        <v>3333</v>
      </c>
      <c r="C89" s="53" t="s">
        <v>391</v>
      </c>
      <c r="D89" s="55" t="s">
        <v>2131</v>
      </c>
      <c r="E89" s="56" t="s">
        <v>2246</v>
      </c>
      <c r="F89" s="50">
        <v>42249</v>
      </c>
      <c r="G89" s="3" t="s">
        <v>2938</v>
      </c>
      <c r="H89" s="3" t="s">
        <v>3351</v>
      </c>
      <c r="I89" s="3" t="s">
        <v>3355</v>
      </c>
      <c r="J89" s="2"/>
      <c r="K89" s="50">
        <v>42249</v>
      </c>
      <c r="L89" s="50"/>
    </row>
    <row r="90" spans="1:12" ht="247.5" x14ac:dyDescent="0.25">
      <c r="A90" s="56" t="s">
        <v>1175</v>
      </c>
      <c r="B90" s="56" t="s">
        <v>3333</v>
      </c>
      <c r="C90" s="53" t="s">
        <v>391</v>
      </c>
      <c r="D90" s="55" t="s">
        <v>2131</v>
      </c>
      <c r="E90" s="56" t="s">
        <v>2246</v>
      </c>
      <c r="F90" s="50">
        <v>42249</v>
      </c>
      <c r="G90" s="3" t="s">
        <v>2938</v>
      </c>
      <c r="H90" s="3" t="s">
        <v>3351</v>
      </c>
      <c r="I90" s="3" t="s">
        <v>3355</v>
      </c>
      <c r="J90" s="2"/>
      <c r="K90" s="50">
        <v>42249</v>
      </c>
      <c r="L90" s="50"/>
    </row>
    <row r="91" spans="1:12" ht="247.5" x14ac:dyDescent="0.25">
      <c r="A91" s="56" t="s">
        <v>1188</v>
      </c>
      <c r="B91" s="56" t="s">
        <v>3343</v>
      </c>
      <c r="C91" s="53" t="s">
        <v>392</v>
      </c>
      <c r="D91" s="55" t="s">
        <v>2131</v>
      </c>
      <c r="E91" s="56" t="s">
        <v>2246</v>
      </c>
      <c r="F91" s="50">
        <v>42249</v>
      </c>
      <c r="G91" s="3" t="s">
        <v>2938</v>
      </c>
      <c r="H91" s="3" t="s">
        <v>3349</v>
      </c>
      <c r="I91" s="3" t="s">
        <v>3350</v>
      </c>
      <c r="J91" s="2" t="s">
        <v>3357</v>
      </c>
      <c r="K91" s="50">
        <v>42249</v>
      </c>
      <c r="L91" s="50">
        <v>45902</v>
      </c>
    </row>
    <row r="92" spans="1:12" ht="247.5" x14ac:dyDescent="0.25">
      <c r="A92" s="56" t="s">
        <v>505</v>
      </c>
      <c r="B92" s="56" t="s">
        <v>3325</v>
      </c>
      <c r="C92" s="53" t="s">
        <v>392</v>
      </c>
      <c r="D92" s="55" t="s">
        <v>2131</v>
      </c>
      <c r="E92" s="56" t="s">
        <v>2246</v>
      </c>
      <c r="F92" s="50">
        <v>42249</v>
      </c>
      <c r="G92" s="3" t="s">
        <v>2938</v>
      </c>
      <c r="H92" s="3" t="s">
        <v>3352</v>
      </c>
      <c r="I92" s="3" t="s">
        <v>3356</v>
      </c>
      <c r="J92" s="2" t="s">
        <v>3357</v>
      </c>
      <c r="K92" s="50">
        <v>42249</v>
      </c>
      <c r="L92" s="50">
        <v>45902</v>
      </c>
    </row>
    <row r="93" spans="1:12" ht="247.5" x14ac:dyDescent="0.25">
      <c r="A93" s="56" t="s">
        <v>1100</v>
      </c>
      <c r="B93" s="56" t="s">
        <v>3325</v>
      </c>
      <c r="C93" s="53" t="s">
        <v>392</v>
      </c>
      <c r="D93" s="55" t="s">
        <v>2131</v>
      </c>
      <c r="E93" s="56" t="s">
        <v>2246</v>
      </c>
      <c r="F93" s="50">
        <v>42249</v>
      </c>
      <c r="G93" s="3" t="s">
        <v>2938</v>
      </c>
      <c r="H93" s="3" t="s">
        <v>3349</v>
      </c>
      <c r="I93" s="3" t="s">
        <v>3350</v>
      </c>
      <c r="J93" s="2" t="s">
        <v>3357</v>
      </c>
      <c r="K93" s="50">
        <v>42249</v>
      </c>
      <c r="L93" s="50">
        <v>45902</v>
      </c>
    </row>
    <row r="94" spans="1:12" ht="247.5" x14ac:dyDescent="0.25">
      <c r="A94" s="56" t="s">
        <v>1100</v>
      </c>
      <c r="B94" s="56" t="s">
        <v>3326</v>
      </c>
      <c r="C94" s="53" t="s">
        <v>392</v>
      </c>
      <c r="D94" s="55" t="s">
        <v>2131</v>
      </c>
      <c r="E94" s="56" t="s">
        <v>2246</v>
      </c>
      <c r="F94" s="50">
        <v>42249</v>
      </c>
      <c r="G94" s="3" t="s">
        <v>2938</v>
      </c>
      <c r="H94" s="3" t="s">
        <v>3349</v>
      </c>
      <c r="I94" s="3" t="s">
        <v>3350</v>
      </c>
      <c r="J94" s="2" t="s">
        <v>3357</v>
      </c>
      <c r="K94" s="50">
        <v>42249</v>
      </c>
      <c r="L94" s="50">
        <v>45902</v>
      </c>
    </row>
    <row r="95" spans="1:12" ht="247.5" x14ac:dyDescent="0.25">
      <c r="A95" s="56" t="s">
        <v>1233</v>
      </c>
      <c r="B95" s="56" t="s">
        <v>3345</v>
      </c>
      <c r="C95" s="53" t="s">
        <v>392</v>
      </c>
      <c r="D95" s="55" t="s">
        <v>2131</v>
      </c>
      <c r="E95" s="56" t="s">
        <v>2246</v>
      </c>
      <c r="F95" s="50">
        <v>42249</v>
      </c>
      <c r="G95" s="3" t="s">
        <v>2938</v>
      </c>
      <c r="H95" s="3" t="s">
        <v>3352</v>
      </c>
      <c r="I95" s="3" t="s">
        <v>3356</v>
      </c>
      <c r="J95" s="2" t="s">
        <v>3357</v>
      </c>
      <c r="K95" s="50">
        <v>42249</v>
      </c>
      <c r="L95" s="50">
        <v>45902</v>
      </c>
    </row>
    <row r="96" spans="1:12" ht="78.75" x14ac:dyDescent="0.25">
      <c r="A96" s="56" t="s">
        <v>1234</v>
      </c>
      <c r="B96" s="56" t="s">
        <v>3345</v>
      </c>
      <c r="C96" s="53" t="s">
        <v>392</v>
      </c>
      <c r="D96" s="55" t="s">
        <v>2131</v>
      </c>
      <c r="E96" s="56" t="s">
        <v>2246</v>
      </c>
      <c r="F96" s="50">
        <v>42249</v>
      </c>
      <c r="G96" s="3"/>
      <c r="H96" s="3" t="s">
        <v>3352</v>
      </c>
      <c r="I96" s="3" t="s">
        <v>3356</v>
      </c>
      <c r="J96" s="2" t="s">
        <v>3357</v>
      </c>
      <c r="K96" s="50">
        <v>42249</v>
      </c>
      <c r="L96" s="50">
        <v>45902</v>
      </c>
    </row>
    <row r="97" spans="1:12" ht="247.5" x14ac:dyDescent="0.25">
      <c r="A97" s="80" t="s">
        <v>1235</v>
      </c>
      <c r="B97" s="80" t="s">
        <v>3345</v>
      </c>
      <c r="C97" s="53" t="s">
        <v>392</v>
      </c>
      <c r="D97" s="77" t="s">
        <v>2131</v>
      </c>
      <c r="E97" s="56" t="s">
        <v>2246</v>
      </c>
      <c r="F97" s="50">
        <v>42249</v>
      </c>
      <c r="G97" s="3" t="s">
        <v>2938</v>
      </c>
      <c r="H97" s="3" t="s">
        <v>3352</v>
      </c>
      <c r="I97" s="3" t="s">
        <v>3356</v>
      </c>
      <c r="J97" s="2" t="s">
        <v>3357</v>
      </c>
      <c r="K97" s="50">
        <v>42249</v>
      </c>
      <c r="L97" s="50">
        <v>45902</v>
      </c>
    </row>
    <row r="98" spans="1:12" ht="247.5" x14ac:dyDescent="0.25">
      <c r="A98" s="56" t="s">
        <v>1238</v>
      </c>
      <c r="B98" s="56" t="s">
        <v>3345</v>
      </c>
      <c r="C98" s="53" t="s">
        <v>392</v>
      </c>
      <c r="D98" s="55" t="s">
        <v>2131</v>
      </c>
      <c r="E98" s="56" t="s">
        <v>2246</v>
      </c>
      <c r="F98" s="50">
        <v>42249</v>
      </c>
      <c r="G98" s="3" t="s">
        <v>2938</v>
      </c>
      <c r="H98" s="3" t="s">
        <v>3352</v>
      </c>
      <c r="I98" s="3" t="s">
        <v>3356</v>
      </c>
      <c r="J98" s="2" t="s">
        <v>3357</v>
      </c>
      <c r="K98" s="50">
        <v>42249</v>
      </c>
      <c r="L98" s="50">
        <v>45902</v>
      </c>
    </row>
    <row r="99" spans="1:12" ht="247.5" x14ac:dyDescent="0.25">
      <c r="A99" s="56" t="s">
        <v>1239</v>
      </c>
      <c r="B99" s="56" t="s">
        <v>3345</v>
      </c>
      <c r="C99" s="53" t="s">
        <v>392</v>
      </c>
      <c r="D99" s="55" t="s">
        <v>2131</v>
      </c>
      <c r="E99" s="56" t="s">
        <v>2246</v>
      </c>
      <c r="F99" s="50">
        <v>42249</v>
      </c>
      <c r="G99" s="3" t="s">
        <v>2938</v>
      </c>
      <c r="H99" s="3" t="s">
        <v>3349</v>
      </c>
      <c r="I99" s="3" t="s">
        <v>3348</v>
      </c>
      <c r="J99" s="2" t="s">
        <v>3357</v>
      </c>
      <c r="K99" s="50">
        <v>42249</v>
      </c>
      <c r="L99" s="50">
        <v>45902</v>
      </c>
    </row>
    <row r="100" spans="1:12" ht="247.5" x14ac:dyDescent="0.25">
      <c r="A100" s="56" t="s">
        <v>1236</v>
      </c>
      <c r="B100" s="80" t="s">
        <v>3345</v>
      </c>
      <c r="C100" s="53" t="s">
        <v>392</v>
      </c>
      <c r="D100" s="55" t="s">
        <v>2131</v>
      </c>
      <c r="E100" s="56" t="s">
        <v>2246</v>
      </c>
      <c r="F100" s="50">
        <v>42249</v>
      </c>
      <c r="G100" s="3" t="s">
        <v>2938</v>
      </c>
      <c r="H100" s="3" t="s">
        <v>3349</v>
      </c>
      <c r="I100" s="3" t="s">
        <v>3360</v>
      </c>
      <c r="J100" s="2" t="s">
        <v>3357</v>
      </c>
      <c r="K100" s="50">
        <v>42249</v>
      </c>
      <c r="L100" s="50">
        <v>45902</v>
      </c>
    </row>
    <row r="101" spans="1:12" ht="247.5" x14ac:dyDescent="0.25">
      <c r="A101" s="56" t="s">
        <v>1209</v>
      </c>
      <c r="B101" s="80" t="s">
        <v>3342</v>
      </c>
      <c r="C101" s="53" t="s">
        <v>392</v>
      </c>
      <c r="D101" s="55" t="s">
        <v>2131</v>
      </c>
      <c r="E101" s="56" t="s">
        <v>2246</v>
      </c>
      <c r="F101" s="50">
        <v>42249</v>
      </c>
      <c r="G101" s="3" t="s">
        <v>2938</v>
      </c>
      <c r="H101" s="3" t="s">
        <v>3354</v>
      </c>
      <c r="I101" s="3" t="s">
        <v>3353</v>
      </c>
      <c r="J101" s="2" t="s">
        <v>3357</v>
      </c>
      <c r="K101" s="50">
        <v>42249</v>
      </c>
      <c r="L101" s="50">
        <v>45902</v>
      </c>
    </row>
    <row r="102" spans="1:12" ht="247.5" x14ac:dyDescent="0.25">
      <c r="A102" s="56" t="s">
        <v>1100</v>
      </c>
      <c r="B102" s="56" t="s">
        <v>3342</v>
      </c>
      <c r="C102" s="53" t="s">
        <v>392</v>
      </c>
      <c r="D102" s="55" t="s">
        <v>2131</v>
      </c>
      <c r="E102" s="56" t="s">
        <v>2246</v>
      </c>
      <c r="F102" s="50">
        <v>42249</v>
      </c>
      <c r="G102" s="3" t="s">
        <v>2938</v>
      </c>
      <c r="H102" s="3" t="s">
        <v>3349</v>
      </c>
      <c r="I102" s="3" t="s">
        <v>3350</v>
      </c>
      <c r="J102" s="2" t="s">
        <v>3357</v>
      </c>
      <c r="K102" s="50">
        <v>42249</v>
      </c>
      <c r="L102" s="50">
        <v>45902</v>
      </c>
    </row>
    <row r="103" spans="1:12" ht="270" x14ac:dyDescent="0.25">
      <c r="A103" s="56" t="s">
        <v>1100</v>
      </c>
      <c r="B103" s="56" t="s">
        <v>3343</v>
      </c>
      <c r="C103" s="53" t="s">
        <v>392</v>
      </c>
      <c r="D103" s="55" t="s">
        <v>2131</v>
      </c>
      <c r="E103" s="56" t="s">
        <v>2246</v>
      </c>
      <c r="F103" s="50">
        <v>42249</v>
      </c>
      <c r="G103" s="3" t="s">
        <v>2937</v>
      </c>
      <c r="H103" s="3" t="s">
        <v>3349</v>
      </c>
      <c r="I103" s="3" t="s">
        <v>3350</v>
      </c>
      <c r="J103" s="2" t="s">
        <v>3357</v>
      </c>
      <c r="K103" s="50">
        <v>42249</v>
      </c>
      <c r="L103" s="50">
        <v>45902</v>
      </c>
    </row>
    <row r="104" spans="1:12" ht="270" x14ac:dyDescent="0.25">
      <c r="A104" s="56" t="s">
        <v>2756</v>
      </c>
      <c r="B104" s="56" t="s">
        <v>3344</v>
      </c>
      <c r="C104" s="53" t="s">
        <v>392</v>
      </c>
      <c r="D104" s="55" t="s">
        <v>2131</v>
      </c>
      <c r="E104" s="56" t="s">
        <v>2761</v>
      </c>
      <c r="F104" s="50">
        <v>42249</v>
      </c>
      <c r="G104" s="3" t="s">
        <v>2937</v>
      </c>
      <c r="H104" s="3" t="s">
        <v>3349</v>
      </c>
      <c r="I104" s="3" t="s">
        <v>3350</v>
      </c>
      <c r="J104" s="2" t="s">
        <v>3357</v>
      </c>
      <c r="K104" s="50">
        <v>42249</v>
      </c>
      <c r="L104" s="50">
        <v>45902</v>
      </c>
    </row>
    <row r="105" spans="1:12" ht="270" x14ac:dyDescent="0.25">
      <c r="A105" s="56" t="s">
        <v>1229</v>
      </c>
      <c r="B105" s="56" t="s">
        <v>3325</v>
      </c>
      <c r="C105" s="53" t="s">
        <v>392</v>
      </c>
      <c r="D105" s="55" t="s">
        <v>2131</v>
      </c>
      <c r="E105" s="56" t="s">
        <v>2246</v>
      </c>
      <c r="F105" s="50">
        <v>42249</v>
      </c>
      <c r="G105" s="3" t="s">
        <v>2937</v>
      </c>
      <c r="H105" s="3" t="s">
        <v>3352</v>
      </c>
      <c r="I105" s="3" t="s">
        <v>3356</v>
      </c>
      <c r="J105" s="2" t="s">
        <v>3357</v>
      </c>
      <c r="K105" s="50">
        <v>42249</v>
      </c>
      <c r="L105" s="50">
        <v>45902</v>
      </c>
    </row>
    <row r="106" spans="1:12" ht="270" x14ac:dyDescent="0.25">
      <c r="A106" s="56" t="s">
        <v>1230</v>
      </c>
      <c r="B106" s="56" t="s">
        <v>3325</v>
      </c>
      <c r="C106" s="53" t="s">
        <v>392</v>
      </c>
      <c r="D106" s="55" t="s">
        <v>2131</v>
      </c>
      <c r="E106" s="56" t="s">
        <v>2246</v>
      </c>
      <c r="F106" s="50">
        <v>42249</v>
      </c>
      <c r="G106" s="3" t="s">
        <v>2937</v>
      </c>
      <c r="H106" s="3" t="s">
        <v>3352</v>
      </c>
      <c r="I106" s="3" t="s">
        <v>3356</v>
      </c>
      <c r="J106" s="2" t="s">
        <v>3357</v>
      </c>
      <c r="K106" s="50">
        <v>42249</v>
      </c>
      <c r="L106" s="50">
        <v>45902</v>
      </c>
    </row>
    <row r="107" spans="1:12" ht="270" x14ac:dyDescent="0.25">
      <c r="A107" s="56" t="s">
        <v>1228</v>
      </c>
      <c r="B107" s="56" t="s">
        <v>3325</v>
      </c>
      <c r="C107" s="53" t="s">
        <v>392</v>
      </c>
      <c r="D107" s="55" t="s">
        <v>2131</v>
      </c>
      <c r="E107" s="56" t="s">
        <v>2246</v>
      </c>
      <c r="F107" s="50">
        <v>42249</v>
      </c>
      <c r="G107" s="3" t="s">
        <v>2937</v>
      </c>
      <c r="H107" s="3" t="s">
        <v>3352</v>
      </c>
      <c r="I107" s="3" t="s">
        <v>3356</v>
      </c>
      <c r="J107" s="2" t="s">
        <v>3357</v>
      </c>
      <c r="K107" s="50">
        <v>42249</v>
      </c>
      <c r="L107" s="50">
        <v>45902</v>
      </c>
    </row>
    <row r="108" spans="1:12" ht="270" x14ac:dyDescent="0.25">
      <c r="A108" s="56" t="s">
        <v>1208</v>
      </c>
      <c r="B108" s="56" t="s">
        <v>3326</v>
      </c>
      <c r="C108" s="53" t="s">
        <v>392</v>
      </c>
      <c r="D108" s="2" t="s">
        <v>2131</v>
      </c>
      <c r="E108" s="56" t="s">
        <v>2246</v>
      </c>
      <c r="F108" s="50">
        <v>42249</v>
      </c>
      <c r="G108" s="3" t="s">
        <v>2937</v>
      </c>
      <c r="H108" s="3" t="s">
        <v>3349</v>
      </c>
      <c r="I108" s="3" t="s">
        <v>3350</v>
      </c>
      <c r="J108" s="2" t="s">
        <v>3357</v>
      </c>
      <c r="K108" s="50">
        <v>42249</v>
      </c>
      <c r="L108" s="50">
        <v>45902</v>
      </c>
    </row>
    <row r="109" spans="1:12" ht="270" x14ac:dyDescent="0.25">
      <c r="A109" s="56" t="s">
        <v>1244</v>
      </c>
      <c r="B109" s="56" t="s">
        <v>3345</v>
      </c>
      <c r="C109" s="53" t="s">
        <v>392</v>
      </c>
      <c r="D109" s="55" t="s">
        <v>2131</v>
      </c>
      <c r="E109" s="56" t="s">
        <v>2246</v>
      </c>
      <c r="F109" s="50">
        <v>42249</v>
      </c>
      <c r="G109" s="3" t="s">
        <v>2937</v>
      </c>
      <c r="H109" s="3" t="s">
        <v>3349</v>
      </c>
      <c r="I109" s="3" t="s">
        <v>3350</v>
      </c>
      <c r="J109" s="2" t="s">
        <v>3357</v>
      </c>
      <c r="K109" s="50">
        <v>42249</v>
      </c>
      <c r="L109" s="50">
        <v>45902</v>
      </c>
    </row>
    <row r="110" spans="1:12" ht="270" x14ac:dyDescent="0.25">
      <c r="A110" s="56" t="s">
        <v>1245</v>
      </c>
      <c r="B110" s="56" t="s">
        <v>3345</v>
      </c>
      <c r="C110" s="53" t="s">
        <v>392</v>
      </c>
      <c r="D110" s="55" t="s">
        <v>2131</v>
      </c>
      <c r="E110" s="56" t="s">
        <v>2246</v>
      </c>
      <c r="F110" s="50">
        <v>42249</v>
      </c>
      <c r="G110" s="3" t="s">
        <v>2937</v>
      </c>
      <c r="H110" s="3" t="s">
        <v>3352</v>
      </c>
      <c r="I110" s="3" t="s">
        <v>3356</v>
      </c>
      <c r="J110" s="2" t="s">
        <v>3357</v>
      </c>
      <c r="K110" s="50">
        <v>42249</v>
      </c>
      <c r="L110" s="50">
        <v>45902</v>
      </c>
    </row>
    <row r="111" spans="1:12" ht="270" x14ac:dyDescent="0.25">
      <c r="A111" s="56" t="s">
        <v>2113</v>
      </c>
      <c r="B111" s="56" t="s">
        <v>3324</v>
      </c>
      <c r="C111" s="53" t="s">
        <v>392</v>
      </c>
      <c r="D111" s="55" t="s">
        <v>2131</v>
      </c>
      <c r="E111" s="56" t="s">
        <v>2246</v>
      </c>
      <c r="F111" s="50">
        <v>42249</v>
      </c>
      <c r="G111" s="3" t="s">
        <v>2937</v>
      </c>
      <c r="H111" s="3" t="s">
        <v>3349</v>
      </c>
      <c r="I111" s="3" t="s">
        <v>3350</v>
      </c>
      <c r="J111" s="2" t="s">
        <v>3357</v>
      </c>
      <c r="K111" s="50">
        <v>42249</v>
      </c>
      <c r="L111" s="50">
        <v>45902</v>
      </c>
    </row>
    <row r="112" spans="1:12" ht="270" x14ac:dyDescent="0.25">
      <c r="A112" s="56" t="s">
        <v>1074</v>
      </c>
      <c r="B112" s="56" t="s">
        <v>3324</v>
      </c>
      <c r="C112" s="53" t="s">
        <v>392</v>
      </c>
      <c r="D112" s="55" t="s">
        <v>2131</v>
      </c>
      <c r="E112" s="56" t="s">
        <v>2246</v>
      </c>
      <c r="F112" s="50">
        <v>42249</v>
      </c>
      <c r="G112" s="3" t="s">
        <v>2937</v>
      </c>
      <c r="H112" s="3" t="s">
        <v>3349</v>
      </c>
      <c r="I112" s="3" t="s">
        <v>3350</v>
      </c>
      <c r="J112" s="2" t="s">
        <v>3357</v>
      </c>
      <c r="K112" s="50">
        <v>42249</v>
      </c>
      <c r="L112" s="50">
        <v>45902</v>
      </c>
    </row>
    <row r="113" spans="1:12" ht="270" x14ac:dyDescent="0.25">
      <c r="A113" s="56" t="s">
        <v>1099</v>
      </c>
      <c r="B113" s="56" t="s">
        <v>3324</v>
      </c>
      <c r="C113" s="53" t="s">
        <v>392</v>
      </c>
      <c r="D113" s="55" t="s">
        <v>2131</v>
      </c>
      <c r="E113" s="56" t="s">
        <v>2246</v>
      </c>
      <c r="F113" s="50">
        <v>42249</v>
      </c>
      <c r="G113" s="3" t="s">
        <v>2937</v>
      </c>
      <c r="H113" s="3" t="s">
        <v>3349</v>
      </c>
      <c r="I113" s="3" t="s">
        <v>3350</v>
      </c>
      <c r="J113" s="2" t="s">
        <v>3357</v>
      </c>
      <c r="K113" s="50">
        <v>42249</v>
      </c>
      <c r="L113" s="50">
        <v>45902</v>
      </c>
    </row>
    <row r="114" spans="1:12" ht="270" x14ac:dyDescent="0.25">
      <c r="A114" s="56" t="s">
        <v>1210</v>
      </c>
      <c r="B114" s="56" t="s">
        <v>3324</v>
      </c>
      <c r="C114" s="53" t="s">
        <v>392</v>
      </c>
      <c r="D114" s="55" t="s">
        <v>2131</v>
      </c>
      <c r="E114" s="56" t="s">
        <v>2246</v>
      </c>
      <c r="F114" s="50">
        <v>42249</v>
      </c>
      <c r="G114" s="3" t="s">
        <v>2937</v>
      </c>
      <c r="H114" s="3" t="s">
        <v>3352</v>
      </c>
      <c r="I114" s="3" t="s">
        <v>3356</v>
      </c>
      <c r="J114" s="2" t="s">
        <v>3357</v>
      </c>
      <c r="K114" s="50">
        <v>42249</v>
      </c>
      <c r="L114" s="50">
        <v>45902</v>
      </c>
    </row>
    <row r="115" spans="1:12" ht="270" x14ac:dyDescent="0.25">
      <c r="A115" s="56" t="s">
        <v>1100</v>
      </c>
      <c r="B115" s="56" t="s">
        <v>3324</v>
      </c>
      <c r="C115" s="53" t="s">
        <v>392</v>
      </c>
      <c r="D115" s="55" t="s">
        <v>2131</v>
      </c>
      <c r="E115" s="56" t="s">
        <v>2246</v>
      </c>
      <c r="F115" s="50">
        <v>42249</v>
      </c>
      <c r="G115" s="3" t="s">
        <v>2937</v>
      </c>
      <c r="H115" s="3" t="s">
        <v>3349</v>
      </c>
      <c r="I115" s="3" t="s">
        <v>3350</v>
      </c>
      <c r="J115" s="2" t="s">
        <v>3357</v>
      </c>
      <c r="K115" s="50">
        <v>42249</v>
      </c>
      <c r="L115" s="50">
        <v>45902</v>
      </c>
    </row>
    <row r="116" spans="1:12" ht="270" x14ac:dyDescent="0.25">
      <c r="A116" s="56" t="s">
        <v>1211</v>
      </c>
      <c r="B116" s="56" t="s">
        <v>3324</v>
      </c>
      <c r="C116" s="53" t="s">
        <v>392</v>
      </c>
      <c r="D116" s="55" t="s">
        <v>2131</v>
      </c>
      <c r="E116" s="56" t="s">
        <v>2246</v>
      </c>
      <c r="F116" s="50">
        <v>42249</v>
      </c>
      <c r="G116" s="3" t="s">
        <v>2937</v>
      </c>
      <c r="H116" s="3" t="s">
        <v>3349</v>
      </c>
      <c r="I116" s="3" t="s">
        <v>3350</v>
      </c>
      <c r="J116" s="2" t="s">
        <v>3357</v>
      </c>
      <c r="K116" s="50">
        <v>42249</v>
      </c>
      <c r="L116" s="50">
        <v>45902</v>
      </c>
    </row>
    <row r="117" spans="1:12" ht="270" x14ac:dyDescent="0.25">
      <c r="A117" s="56" t="s">
        <v>1208</v>
      </c>
      <c r="B117" s="56" t="s">
        <v>3324</v>
      </c>
      <c r="C117" s="53" t="s">
        <v>392</v>
      </c>
      <c r="D117" s="55" t="s">
        <v>2131</v>
      </c>
      <c r="E117" s="56" t="s">
        <v>2246</v>
      </c>
      <c r="F117" s="50">
        <v>42249</v>
      </c>
      <c r="G117" s="3" t="s">
        <v>2937</v>
      </c>
      <c r="H117" s="3" t="s">
        <v>3349</v>
      </c>
      <c r="I117" s="3" t="s">
        <v>3350</v>
      </c>
      <c r="J117" s="2" t="s">
        <v>3357</v>
      </c>
      <c r="K117" s="50">
        <v>42249</v>
      </c>
      <c r="L117" s="50">
        <v>45902</v>
      </c>
    </row>
    <row r="118" spans="1:12" ht="270" x14ac:dyDescent="0.25">
      <c r="A118" s="56" t="s">
        <v>1221</v>
      </c>
      <c r="B118" s="56" t="s">
        <v>2932</v>
      </c>
      <c r="C118" s="53" t="s">
        <v>392</v>
      </c>
      <c r="D118" s="55" t="s">
        <v>2131</v>
      </c>
      <c r="E118" s="56" t="s">
        <v>2246</v>
      </c>
      <c r="F118" s="50">
        <v>42249</v>
      </c>
      <c r="G118" s="3" t="s">
        <v>2937</v>
      </c>
      <c r="H118" s="3" t="s">
        <v>3349</v>
      </c>
      <c r="I118" s="3" t="s">
        <v>3350</v>
      </c>
      <c r="J118" s="2" t="s">
        <v>3357</v>
      </c>
      <c r="K118" s="50">
        <v>42249</v>
      </c>
      <c r="L118" s="50">
        <v>45902</v>
      </c>
    </row>
    <row r="119" spans="1:12" ht="270" x14ac:dyDescent="0.25">
      <c r="A119" s="56" t="s">
        <v>1100</v>
      </c>
      <c r="B119" s="56" t="s">
        <v>3339</v>
      </c>
      <c r="C119" s="53" t="s">
        <v>392</v>
      </c>
      <c r="D119" s="55" t="s">
        <v>2131</v>
      </c>
      <c r="E119" s="56" t="s">
        <v>2246</v>
      </c>
      <c r="F119" s="50">
        <v>42249</v>
      </c>
      <c r="G119" s="3" t="s">
        <v>2937</v>
      </c>
      <c r="H119" s="3" t="s">
        <v>3349</v>
      </c>
      <c r="I119" s="3" t="s">
        <v>3350</v>
      </c>
      <c r="J119" s="2" t="s">
        <v>3357</v>
      </c>
      <c r="K119" s="50">
        <v>42249</v>
      </c>
      <c r="L119" s="50">
        <v>45902</v>
      </c>
    </row>
    <row r="120" spans="1:12" ht="270" x14ac:dyDescent="0.25">
      <c r="A120" s="56" t="s">
        <v>1211</v>
      </c>
      <c r="B120" s="56" t="s">
        <v>3339</v>
      </c>
      <c r="C120" s="53" t="s">
        <v>392</v>
      </c>
      <c r="D120" s="55" t="s">
        <v>2131</v>
      </c>
      <c r="E120" s="56" t="s">
        <v>2246</v>
      </c>
      <c r="F120" s="50">
        <v>42249</v>
      </c>
      <c r="G120" s="3" t="s">
        <v>2937</v>
      </c>
      <c r="H120" s="3" t="s">
        <v>3349</v>
      </c>
      <c r="I120" s="3" t="s">
        <v>3350</v>
      </c>
      <c r="J120" s="2" t="s">
        <v>3357</v>
      </c>
      <c r="K120" s="50">
        <v>42249</v>
      </c>
      <c r="L120" s="50">
        <v>45902</v>
      </c>
    </row>
    <row r="121" spans="1:12" ht="270" x14ac:dyDescent="0.25">
      <c r="A121" s="56" t="s">
        <v>1099</v>
      </c>
      <c r="B121" s="56" t="s">
        <v>3346</v>
      </c>
      <c r="C121" s="53" t="s">
        <v>392</v>
      </c>
      <c r="D121" s="55" t="s">
        <v>2131</v>
      </c>
      <c r="E121" s="56" t="s">
        <v>2246</v>
      </c>
      <c r="F121" s="50">
        <v>42249</v>
      </c>
      <c r="G121" s="3" t="s">
        <v>2937</v>
      </c>
      <c r="H121" s="3" t="s">
        <v>3349</v>
      </c>
      <c r="I121" s="3" t="s">
        <v>3350</v>
      </c>
      <c r="J121" s="2" t="s">
        <v>3357</v>
      </c>
      <c r="K121" s="50">
        <v>42249</v>
      </c>
      <c r="L121" s="50">
        <v>45902</v>
      </c>
    </row>
    <row r="122" spans="1:12" ht="270" x14ac:dyDescent="0.25">
      <c r="A122" s="56" t="s">
        <v>2734</v>
      </c>
      <c r="B122" s="56" t="s">
        <v>3346</v>
      </c>
      <c r="C122" s="53" t="s">
        <v>392</v>
      </c>
      <c r="D122" s="55" t="s">
        <v>2131</v>
      </c>
      <c r="E122" s="56" t="s">
        <v>2246</v>
      </c>
      <c r="F122" s="50">
        <v>42249</v>
      </c>
      <c r="G122" s="3" t="s">
        <v>2937</v>
      </c>
      <c r="H122" s="3" t="s">
        <v>3349</v>
      </c>
      <c r="I122" s="3" t="s">
        <v>3350</v>
      </c>
      <c r="J122" s="2" t="s">
        <v>3357</v>
      </c>
      <c r="K122" s="50">
        <v>42249</v>
      </c>
      <c r="L122" s="50">
        <v>45902</v>
      </c>
    </row>
    <row r="123" spans="1:12" ht="270" x14ac:dyDescent="0.25">
      <c r="A123" s="56" t="s">
        <v>1208</v>
      </c>
      <c r="B123" s="56" t="s">
        <v>3342</v>
      </c>
      <c r="C123" s="53" t="s">
        <v>392</v>
      </c>
      <c r="D123" s="55" t="s">
        <v>2131</v>
      </c>
      <c r="E123" s="56" t="s">
        <v>2246</v>
      </c>
      <c r="F123" s="50">
        <v>42249</v>
      </c>
      <c r="G123" s="3" t="s">
        <v>2937</v>
      </c>
      <c r="H123" s="3" t="s">
        <v>3349</v>
      </c>
      <c r="I123" s="3" t="s">
        <v>3350</v>
      </c>
      <c r="J123" s="2" t="s">
        <v>3357</v>
      </c>
      <c r="K123" s="50">
        <v>42249</v>
      </c>
      <c r="L123" s="50">
        <v>45902</v>
      </c>
    </row>
    <row r="124" spans="1:12" ht="270" x14ac:dyDescent="0.25">
      <c r="A124" s="56" t="s">
        <v>1100</v>
      </c>
      <c r="B124" s="56" t="s">
        <v>3327</v>
      </c>
      <c r="C124" s="53" t="s">
        <v>392</v>
      </c>
      <c r="D124" s="55" t="s">
        <v>2131</v>
      </c>
      <c r="E124" s="56" t="s">
        <v>2246</v>
      </c>
      <c r="F124" s="50">
        <v>42249</v>
      </c>
      <c r="G124" s="3" t="s">
        <v>2937</v>
      </c>
      <c r="H124" s="3" t="s">
        <v>3349</v>
      </c>
      <c r="I124" s="3" t="s">
        <v>3350</v>
      </c>
      <c r="J124" s="2" t="s">
        <v>3357</v>
      </c>
      <c r="K124" s="50">
        <v>42249</v>
      </c>
      <c r="L124" s="50">
        <v>45902</v>
      </c>
    </row>
    <row r="125" spans="1:12" ht="270" x14ac:dyDescent="0.25">
      <c r="A125" s="56" t="s">
        <v>1205</v>
      </c>
      <c r="B125" s="56" t="s">
        <v>3331</v>
      </c>
      <c r="C125" s="53" t="s">
        <v>392</v>
      </c>
      <c r="D125" s="55" t="s">
        <v>2131</v>
      </c>
      <c r="E125" s="56" t="s">
        <v>2246</v>
      </c>
      <c r="F125" s="50">
        <v>42249</v>
      </c>
      <c r="G125" s="3" t="s">
        <v>2937</v>
      </c>
      <c r="H125" s="3" t="s">
        <v>3349</v>
      </c>
      <c r="I125" s="3" t="s">
        <v>3350</v>
      </c>
      <c r="J125" s="2" t="s">
        <v>3357</v>
      </c>
      <c r="K125" s="50">
        <v>42249</v>
      </c>
      <c r="L125" s="50">
        <v>45902</v>
      </c>
    </row>
    <row r="126" spans="1:12" ht="270" x14ac:dyDescent="0.25">
      <c r="A126" s="56" t="s">
        <v>1207</v>
      </c>
      <c r="B126" s="56" t="s">
        <v>3331</v>
      </c>
      <c r="C126" s="53" t="s">
        <v>392</v>
      </c>
      <c r="D126" s="55" t="s">
        <v>2131</v>
      </c>
      <c r="E126" s="56" t="s">
        <v>2246</v>
      </c>
      <c r="F126" s="50">
        <v>42249</v>
      </c>
      <c r="G126" s="3" t="s">
        <v>2937</v>
      </c>
      <c r="H126" s="3" t="s">
        <v>3349</v>
      </c>
      <c r="I126" s="3" t="s">
        <v>3350</v>
      </c>
      <c r="J126" s="2" t="s">
        <v>3357</v>
      </c>
      <c r="K126" s="50">
        <v>42249</v>
      </c>
      <c r="L126" s="50">
        <v>45902</v>
      </c>
    </row>
    <row r="127" spans="1:12" ht="270" x14ac:dyDescent="0.25">
      <c r="A127" s="56" t="s">
        <v>1197</v>
      </c>
      <c r="B127" s="56" t="s">
        <v>3331</v>
      </c>
      <c r="C127" s="53" t="s">
        <v>392</v>
      </c>
      <c r="D127" s="55" t="s">
        <v>2131</v>
      </c>
      <c r="E127" s="56" t="s">
        <v>2246</v>
      </c>
      <c r="F127" s="50">
        <v>42249</v>
      </c>
      <c r="G127" s="3" t="s">
        <v>2937</v>
      </c>
      <c r="H127" s="3" t="s">
        <v>3349</v>
      </c>
      <c r="I127" s="3" t="s">
        <v>3350</v>
      </c>
      <c r="J127" s="2" t="s">
        <v>3357</v>
      </c>
      <c r="K127" s="50">
        <v>42249</v>
      </c>
      <c r="L127" s="50">
        <v>45902</v>
      </c>
    </row>
    <row r="128" spans="1:12" ht="270" x14ac:dyDescent="0.25">
      <c r="A128" s="56" t="s">
        <v>1074</v>
      </c>
      <c r="B128" s="56" t="s">
        <v>3331</v>
      </c>
      <c r="C128" s="53" t="s">
        <v>392</v>
      </c>
      <c r="D128" s="55" t="s">
        <v>2131</v>
      </c>
      <c r="E128" s="56" t="s">
        <v>2246</v>
      </c>
      <c r="F128" s="50">
        <v>42249</v>
      </c>
      <c r="G128" s="3" t="s">
        <v>2937</v>
      </c>
      <c r="H128" s="3" t="s">
        <v>3349</v>
      </c>
      <c r="I128" s="3" t="s">
        <v>3350</v>
      </c>
      <c r="J128" s="2" t="s">
        <v>3357</v>
      </c>
      <c r="K128" s="50">
        <v>42249</v>
      </c>
      <c r="L128" s="50">
        <v>45902</v>
      </c>
    </row>
    <row r="129" spans="1:12" ht="270" x14ac:dyDescent="0.25">
      <c r="A129" s="56" t="s">
        <v>1099</v>
      </c>
      <c r="B129" s="56" t="s">
        <v>3331</v>
      </c>
      <c r="C129" s="53" t="s">
        <v>392</v>
      </c>
      <c r="D129" s="55" t="s">
        <v>2131</v>
      </c>
      <c r="E129" s="56" t="s">
        <v>2246</v>
      </c>
      <c r="F129" s="50">
        <v>42249</v>
      </c>
      <c r="G129" s="3" t="s">
        <v>2937</v>
      </c>
      <c r="H129" s="3" t="s">
        <v>3349</v>
      </c>
      <c r="I129" s="3" t="s">
        <v>3350</v>
      </c>
      <c r="J129" s="2" t="s">
        <v>3357</v>
      </c>
      <c r="K129" s="50">
        <v>42249</v>
      </c>
      <c r="L129" s="50">
        <v>45902</v>
      </c>
    </row>
    <row r="130" spans="1:12" ht="270" x14ac:dyDescent="0.25">
      <c r="A130" s="56" t="s">
        <v>1100</v>
      </c>
      <c r="B130" s="56" t="s">
        <v>3331</v>
      </c>
      <c r="C130" s="53" t="s">
        <v>392</v>
      </c>
      <c r="D130" s="55" t="s">
        <v>2131</v>
      </c>
      <c r="E130" s="56" t="s">
        <v>2246</v>
      </c>
      <c r="F130" s="50">
        <v>42249</v>
      </c>
      <c r="G130" s="3" t="s">
        <v>2937</v>
      </c>
      <c r="H130" s="3" t="s">
        <v>3349</v>
      </c>
      <c r="I130" s="3" t="s">
        <v>3350</v>
      </c>
      <c r="J130" s="2" t="s">
        <v>3357</v>
      </c>
      <c r="K130" s="50">
        <v>42249</v>
      </c>
      <c r="L130" s="50">
        <v>45902</v>
      </c>
    </row>
    <row r="131" spans="1:12" ht="270" x14ac:dyDescent="0.25">
      <c r="A131" s="56" t="s">
        <v>1188</v>
      </c>
      <c r="B131" s="56" t="s">
        <v>3331</v>
      </c>
      <c r="C131" s="53" t="s">
        <v>392</v>
      </c>
      <c r="D131" s="55" t="s">
        <v>2131</v>
      </c>
      <c r="E131" s="56" t="s">
        <v>2246</v>
      </c>
      <c r="F131" s="50">
        <v>42249</v>
      </c>
      <c r="G131" s="3" t="s">
        <v>2937</v>
      </c>
      <c r="H131" s="3" t="s">
        <v>3349</v>
      </c>
      <c r="I131" s="3" t="s">
        <v>3350</v>
      </c>
      <c r="J131" s="2" t="s">
        <v>3357</v>
      </c>
      <c r="K131" s="50">
        <v>42249</v>
      </c>
      <c r="L131" s="50">
        <v>45902</v>
      </c>
    </row>
    <row r="132" spans="1:12" ht="270" x14ac:dyDescent="0.25">
      <c r="A132" s="56" t="s">
        <v>1100</v>
      </c>
      <c r="B132" s="56" t="s">
        <v>3337</v>
      </c>
      <c r="C132" s="53" t="s">
        <v>392</v>
      </c>
      <c r="D132" s="55" t="s">
        <v>2131</v>
      </c>
      <c r="E132" s="56" t="s">
        <v>2246</v>
      </c>
      <c r="F132" s="50">
        <v>42249</v>
      </c>
      <c r="G132" s="3" t="s">
        <v>2937</v>
      </c>
      <c r="H132" s="3" t="s">
        <v>3349</v>
      </c>
      <c r="I132" s="3" t="s">
        <v>3350</v>
      </c>
      <c r="J132" s="2" t="s">
        <v>3357</v>
      </c>
      <c r="K132" s="50">
        <v>42249</v>
      </c>
      <c r="L132" s="50">
        <v>45902</v>
      </c>
    </row>
    <row r="133" spans="1:12" ht="348.75" x14ac:dyDescent="0.25">
      <c r="A133" s="56" t="s">
        <v>1139</v>
      </c>
      <c r="B133" s="56" t="s">
        <v>3332</v>
      </c>
      <c r="C133" s="53" t="s">
        <v>392</v>
      </c>
      <c r="D133" s="55" t="s">
        <v>2131</v>
      </c>
      <c r="E133" s="56" t="s">
        <v>2246</v>
      </c>
      <c r="F133" s="50">
        <v>42249</v>
      </c>
      <c r="G133" s="3" t="s">
        <v>3363</v>
      </c>
      <c r="H133" s="3" t="s">
        <v>3366</v>
      </c>
      <c r="I133" s="3" t="s">
        <v>3365</v>
      </c>
      <c r="J133" s="2" t="s">
        <v>3367</v>
      </c>
      <c r="K133" s="50">
        <v>42249</v>
      </c>
      <c r="L133" s="50">
        <v>45902</v>
      </c>
    </row>
    <row r="134" spans="1:12" ht="348.75" x14ac:dyDescent="0.25">
      <c r="A134" s="56" t="s">
        <v>1141</v>
      </c>
      <c r="B134" s="56" t="s">
        <v>3332</v>
      </c>
      <c r="C134" s="53" t="s">
        <v>392</v>
      </c>
      <c r="D134" s="55" t="s">
        <v>2131</v>
      </c>
      <c r="E134" s="56" t="s">
        <v>2246</v>
      </c>
      <c r="F134" s="50">
        <v>42249</v>
      </c>
      <c r="G134" s="3" t="s">
        <v>3363</v>
      </c>
      <c r="H134" s="3" t="s">
        <v>3366</v>
      </c>
      <c r="I134" s="3" t="s">
        <v>3365</v>
      </c>
      <c r="J134" s="2" t="s">
        <v>3367</v>
      </c>
      <c r="K134" s="50">
        <v>42249</v>
      </c>
      <c r="L134" s="50">
        <v>45902</v>
      </c>
    </row>
    <row r="135" spans="1:12" ht="348.75" x14ac:dyDescent="0.25">
      <c r="A135" s="56" t="s">
        <v>2755</v>
      </c>
      <c r="B135" s="56" t="s">
        <v>3362</v>
      </c>
      <c r="C135" s="53" t="s">
        <v>392</v>
      </c>
      <c r="D135" s="55" t="s">
        <v>2131</v>
      </c>
      <c r="E135" s="56" t="s">
        <v>2761</v>
      </c>
      <c r="F135" s="50">
        <v>42249</v>
      </c>
      <c r="G135" s="3" t="s">
        <v>3363</v>
      </c>
      <c r="H135" s="3" t="s">
        <v>3366</v>
      </c>
      <c r="I135" s="3" t="s">
        <v>3365</v>
      </c>
      <c r="J135" s="2" t="s">
        <v>3364</v>
      </c>
      <c r="K135" s="50">
        <v>42249</v>
      </c>
      <c r="L135" s="50">
        <v>45902</v>
      </c>
    </row>
    <row r="136" spans="1:12" ht="292.5" x14ac:dyDescent="0.25">
      <c r="A136" s="56" t="s">
        <v>1250</v>
      </c>
      <c r="B136" s="56" t="s">
        <v>2931</v>
      </c>
      <c r="C136" s="53" t="s">
        <v>392</v>
      </c>
      <c r="D136" s="55" t="s">
        <v>2131</v>
      </c>
      <c r="E136" s="56" t="s">
        <v>2246</v>
      </c>
      <c r="F136" s="50">
        <v>42249</v>
      </c>
      <c r="G136" s="3" t="s">
        <v>2937</v>
      </c>
      <c r="H136" s="3" t="s">
        <v>3349</v>
      </c>
      <c r="I136" s="3" t="s">
        <v>3368</v>
      </c>
      <c r="J136" s="2"/>
      <c r="K136" s="50">
        <v>42249</v>
      </c>
      <c r="L136" s="50">
        <v>45902</v>
      </c>
    </row>
    <row r="137" spans="1:12" ht="270" x14ac:dyDescent="0.25">
      <c r="A137" s="56" t="s">
        <v>1252</v>
      </c>
      <c r="B137" s="56" t="s">
        <v>2931</v>
      </c>
      <c r="C137" s="53" t="s">
        <v>392</v>
      </c>
      <c r="D137" s="55" t="s">
        <v>2131</v>
      </c>
      <c r="E137" s="56" t="s">
        <v>2246</v>
      </c>
      <c r="F137" s="50">
        <v>42249</v>
      </c>
      <c r="G137" s="3" t="s">
        <v>2937</v>
      </c>
      <c r="H137" s="3" t="s">
        <v>3349</v>
      </c>
      <c r="I137" s="3" t="s">
        <v>3369</v>
      </c>
      <c r="J137" s="2"/>
      <c r="K137" s="50">
        <v>42249</v>
      </c>
      <c r="L137" s="50">
        <v>45902</v>
      </c>
    </row>
    <row r="138" spans="1:12" ht="270" x14ac:dyDescent="0.25">
      <c r="A138" s="63" t="s">
        <v>1251</v>
      </c>
      <c r="B138" s="56" t="s">
        <v>3338</v>
      </c>
      <c r="C138" s="53" t="s">
        <v>392</v>
      </c>
      <c r="D138" s="55" t="s">
        <v>2131</v>
      </c>
      <c r="E138" s="56" t="s">
        <v>2246</v>
      </c>
      <c r="F138" s="50">
        <v>42249</v>
      </c>
      <c r="G138" s="3" t="s">
        <v>2937</v>
      </c>
      <c r="H138" s="3" t="s">
        <v>3349</v>
      </c>
      <c r="I138" s="3" t="s">
        <v>3370</v>
      </c>
      <c r="J138" s="3"/>
      <c r="K138" s="50">
        <v>42249</v>
      </c>
      <c r="L138" s="50">
        <v>45902</v>
      </c>
    </row>
    <row r="139" spans="1:12" ht="270" x14ac:dyDescent="0.25">
      <c r="A139" s="56" t="s">
        <v>1784</v>
      </c>
      <c r="B139" s="56" t="s">
        <v>3330</v>
      </c>
      <c r="C139" s="53" t="s">
        <v>392</v>
      </c>
      <c r="D139" s="55" t="s">
        <v>2131</v>
      </c>
      <c r="E139" s="56" t="s">
        <v>2246</v>
      </c>
      <c r="F139" s="50">
        <v>42249</v>
      </c>
      <c r="G139" s="3" t="s">
        <v>2937</v>
      </c>
      <c r="H139" s="3" t="s">
        <v>3375</v>
      </c>
      <c r="I139" s="3" t="s">
        <v>3374</v>
      </c>
      <c r="J139" s="2"/>
      <c r="K139" s="50">
        <v>42249</v>
      </c>
      <c r="L139" s="50">
        <v>45902</v>
      </c>
    </row>
    <row r="140" spans="1:12" ht="270" x14ac:dyDescent="0.25">
      <c r="A140" s="56" t="s">
        <v>1784</v>
      </c>
      <c r="B140" s="56" t="s">
        <v>2354</v>
      </c>
      <c r="C140" s="53" t="s">
        <v>392</v>
      </c>
      <c r="D140" s="55" t="s">
        <v>2131</v>
      </c>
      <c r="E140" s="56" t="s">
        <v>2246</v>
      </c>
      <c r="F140" s="50">
        <v>42249</v>
      </c>
      <c r="G140" s="3" t="s">
        <v>2937</v>
      </c>
      <c r="H140" s="3" t="s">
        <v>3375</v>
      </c>
      <c r="I140" s="3" t="s">
        <v>3374</v>
      </c>
      <c r="J140" s="2"/>
      <c r="K140" s="50">
        <v>42249</v>
      </c>
      <c r="L140" s="50">
        <v>45902</v>
      </c>
    </row>
    <row r="141" spans="1:12" ht="409.5" x14ac:dyDescent="0.25">
      <c r="A141" s="56" t="s">
        <v>1107</v>
      </c>
      <c r="B141" s="56" t="s">
        <v>2374</v>
      </c>
      <c r="C141" s="53" t="s">
        <v>392</v>
      </c>
      <c r="D141" s="55" t="s">
        <v>2131</v>
      </c>
      <c r="E141" s="56" t="s">
        <v>2246</v>
      </c>
      <c r="F141" s="50">
        <v>42249</v>
      </c>
      <c r="G141" s="3" t="s">
        <v>2940</v>
      </c>
      <c r="H141" s="3" t="s">
        <v>2948</v>
      </c>
      <c r="I141" s="3" t="s">
        <v>2949</v>
      </c>
      <c r="J141" s="3" t="s">
        <v>2945</v>
      </c>
      <c r="K141" s="50">
        <v>42249</v>
      </c>
      <c r="L141" s="50">
        <v>45902</v>
      </c>
    </row>
    <row r="142" spans="1:12" ht="409.5" x14ac:dyDescent="0.25">
      <c r="A142" s="56" t="s">
        <v>2905</v>
      </c>
      <c r="B142" s="56" t="s">
        <v>3378</v>
      </c>
      <c r="C142" s="53" t="s">
        <v>392</v>
      </c>
      <c r="D142" s="55" t="s">
        <v>2131</v>
      </c>
      <c r="E142" s="56" t="s">
        <v>2246</v>
      </c>
      <c r="F142" s="50">
        <v>42249</v>
      </c>
      <c r="G142" s="3" t="s">
        <v>2940</v>
      </c>
      <c r="H142" s="3" t="s">
        <v>2948</v>
      </c>
      <c r="I142" s="3" t="s">
        <v>2949</v>
      </c>
      <c r="J142" s="2" t="s">
        <v>3377</v>
      </c>
      <c r="K142" s="50">
        <v>42249</v>
      </c>
      <c r="L142" s="50">
        <v>45902</v>
      </c>
    </row>
    <row r="143" spans="1:12" ht="409.5" x14ac:dyDescent="0.25">
      <c r="A143" s="56" t="s">
        <v>2438</v>
      </c>
      <c r="B143" s="56" t="s">
        <v>3336</v>
      </c>
      <c r="C143" s="53" t="s">
        <v>392</v>
      </c>
      <c r="D143" s="55" t="s">
        <v>2131</v>
      </c>
      <c r="E143" s="56" t="s">
        <v>2246</v>
      </c>
      <c r="F143" s="50">
        <v>42249</v>
      </c>
      <c r="G143" s="3" t="s">
        <v>2940</v>
      </c>
      <c r="H143" s="3" t="s">
        <v>2948</v>
      </c>
      <c r="I143" s="3" t="s">
        <v>2949</v>
      </c>
      <c r="J143" s="3" t="s">
        <v>2945</v>
      </c>
      <c r="K143" s="50">
        <v>42249</v>
      </c>
      <c r="L143" s="50">
        <v>45902</v>
      </c>
    </row>
    <row r="144" spans="1:12" ht="191.25" x14ac:dyDescent="0.25">
      <c r="A144" s="56" t="s">
        <v>2869</v>
      </c>
      <c r="B144" s="56" t="s">
        <v>3323</v>
      </c>
      <c r="C144" s="53" t="s">
        <v>392</v>
      </c>
      <c r="D144" s="55" t="s">
        <v>2131</v>
      </c>
      <c r="E144" s="56" t="s">
        <v>2246</v>
      </c>
      <c r="F144" s="50">
        <v>42249</v>
      </c>
      <c r="G144" s="3" t="s">
        <v>2940</v>
      </c>
      <c r="H144" s="3" t="s">
        <v>3352</v>
      </c>
      <c r="I144" s="3" t="s">
        <v>3356</v>
      </c>
      <c r="J144" s="2" t="s">
        <v>3357</v>
      </c>
      <c r="K144" s="50">
        <v>42249</v>
      </c>
      <c r="L144" s="50">
        <v>45902</v>
      </c>
    </row>
    <row r="145" spans="1:12" ht="270" x14ac:dyDescent="0.25">
      <c r="A145" s="56" t="s">
        <v>1736</v>
      </c>
      <c r="B145" s="56" t="s">
        <v>3347</v>
      </c>
      <c r="C145" s="53" t="s">
        <v>392</v>
      </c>
      <c r="D145" s="55" t="s">
        <v>2131</v>
      </c>
      <c r="E145" s="56" t="s">
        <v>2246</v>
      </c>
      <c r="F145" s="50">
        <v>42249</v>
      </c>
      <c r="G145" s="3" t="s">
        <v>2937</v>
      </c>
      <c r="H145" s="3" t="s">
        <v>3380</v>
      </c>
      <c r="I145" s="3" t="s">
        <v>3381</v>
      </c>
      <c r="J145" s="2"/>
      <c r="K145" s="50">
        <v>42249</v>
      </c>
      <c r="L145" s="50">
        <v>45902</v>
      </c>
    </row>
    <row r="146" spans="1:12" ht="270" x14ac:dyDescent="0.25">
      <c r="A146" s="56" t="s">
        <v>3087</v>
      </c>
      <c r="B146" s="56" t="s">
        <v>3347</v>
      </c>
      <c r="C146" s="53" t="s">
        <v>392</v>
      </c>
      <c r="D146" s="55" t="s">
        <v>2131</v>
      </c>
      <c r="E146" s="56" t="s">
        <v>2246</v>
      </c>
      <c r="F146" s="50">
        <v>42249</v>
      </c>
      <c r="G146" s="3" t="s">
        <v>2937</v>
      </c>
      <c r="H146" s="3" t="s">
        <v>3351</v>
      </c>
      <c r="I146" s="3" t="s">
        <v>3355</v>
      </c>
      <c r="J146" s="2"/>
      <c r="K146" s="50">
        <v>42249</v>
      </c>
      <c r="L146" s="50">
        <v>45902</v>
      </c>
    </row>
    <row r="147" spans="1:12" ht="270" x14ac:dyDescent="0.25">
      <c r="A147" s="56" t="s">
        <v>2878</v>
      </c>
      <c r="B147" s="56" t="s">
        <v>3378</v>
      </c>
      <c r="C147" s="53" t="s">
        <v>392</v>
      </c>
      <c r="D147" s="55" t="s">
        <v>2131</v>
      </c>
      <c r="E147" s="56" t="s">
        <v>2246</v>
      </c>
      <c r="F147" s="50">
        <v>42249</v>
      </c>
      <c r="G147" s="3" t="s">
        <v>2937</v>
      </c>
      <c r="H147" s="3" t="s">
        <v>3349</v>
      </c>
      <c r="I147" s="3" t="s">
        <v>3350</v>
      </c>
      <c r="J147" s="2" t="s">
        <v>3357</v>
      </c>
      <c r="K147" s="50">
        <v>42249</v>
      </c>
      <c r="L147" s="50">
        <v>45902</v>
      </c>
    </row>
    <row r="148" spans="1:12" ht="409.5" x14ac:dyDescent="0.25">
      <c r="A148" s="56" t="s">
        <v>2871</v>
      </c>
      <c r="B148" s="56" t="s">
        <v>3378</v>
      </c>
      <c r="C148" s="53" t="s">
        <v>392</v>
      </c>
      <c r="D148" s="55" t="s">
        <v>2131</v>
      </c>
      <c r="E148" s="56" t="s">
        <v>2246</v>
      </c>
      <c r="F148" s="50">
        <v>42249</v>
      </c>
      <c r="G148" s="3" t="s">
        <v>2937</v>
      </c>
      <c r="H148" s="3" t="s">
        <v>2948</v>
      </c>
      <c r="I148" s="3" t="s">
        <v>2949</v>
      </c>
      <c r="J148" s="3" t="s">
        <v>2955</v>
      </c>
      <c r="K148" s="50">
        <v>42249</v>
      </c>
      <c r="L148" s="50">
        <v>45902</v>
      </c>
    </row>
    <row r="149" spans="1:12" ht="409.5" x14ac:dyDescent="0.25">
      <c r="A149" s="56" t="s">
        <v>1965</v>
      </c>
      <c r="B149" s="56" t="s">
        <v>3323</v>
      </c>
      <c r="C149" s="53" t="s">
        <v>392</v>
      </c>
      <c r="D149" s="55" t="s">
        <v>2131</v>
      </c>
      <c r="E149" s="56" t="s">
        <v>2246</v>
      </c>
      <c r="F149" s="50">
        <v>42249</v>
      </c>
      <c r="G149" s="3" t="s">
        <v>2937</v>
      </c>
      <c r="H149" s="3" t="s">
        <v>2948</v>
      </c>
      <c r="I149" s="3" t="s">
        <v>2949</v>
      </c>
      <c r="J149" s="3" t="s">
        <v>2955</v>
      </c>
      <c r="K149" s="50">
        <v>42249</v>
      </c>
      <c r="L149" s="50">
        <v>45902</v>
      </c>
    </row>
    <row r="150" spans="1:12" ht="409.5" x14ac:dyDescent="0.25">
      <c r="A150" s="56" t="s">
        <v>1967</v>
      </c>
      <c r="B150" s="56" t="s">
        <v>3323</v>
      </c>
      <c r="C150" s="53" t="s">
        <v>392</v>
      </c>
      <c r="D150" s="55" t="s">
        <v>2131</v>
      </c>
      <c r="E150" s="56" t="s">
        <v>2246</v>
      </c>
      <c r="F150" s="50">
        <v>42249</v>
      </c>
      <c r="G150" s="3" t="s">
        <v>2937</v>
      </c>
      <c r="H150" s="3" t="s">
        <v>2948</v>
      </c>
      <c r="I150" s="3" t="s">
        <v>2949</v>
      </c>
      <c r="J150" s="3" t="s">
        <v>2955</v>
      </c>
      <c r="K150" s="50">
        <v>42249</v>
      </c>
      <c r="L150" s="50">
        <v>45902</v>
      </c>
    </row>
    <row r="151" spans="1:12" ht="409.5" x14ac:dyDescent="0.25">
      <c r="A151" s="56" t="s">
        <v>2463</v>
      </c>
      <c r="B151" s="56" t="s">
        <v>2956</v>
      </c>
      <c r="C151" s="53" t="s">
        <v>392</v>
      </c>
      <c r="D151" s="55" t="s">
        <v>2131</v>
      </c>
      <c r="E151" s="56" t="s">
        <v>2246</v>
      </c>
      <c r="F151" s="50">
        <v>42249</v>
      </c>
      <c r="G151" s="3" t="s">
        <v>2937</v>
      </c>
      <c r="H151" s="3" t="s">
        <v>2948</v>
      </c>
      <c r="I151" s="3" t="s">
        <v>2949</v>
      </c>
      <c r="J151" s="3" t="s">
        <v>2951</v>
      </c>
      <c r="K151" s="50">
        <v>42249</v>
      </c>
      <c r="L151" s="50">
        <v>45902</v>
      </c>
    </row>
    <row r="152" spans="1:12" ht="270" x14ac:dyDescent="0.25">
      <c r="A152" s="56" t="s">
        <v>1099</v>
      </c>
      <c r="B152" s="56" t="s">
        <v>3335</v>
      </c>
      <c r="C152" s="53" t="s">
        <v>392</v>
      </c>
      <c r="D152" s="55" t="s">
        <v>2131</v>
      </c>
      <c r="E152" s="56" t="s">
        <v>2246</v>
      </c>
      <c r="F152" s="50">
        <v>42249</v>
      </c>
      <c r="G152" s="3" t="s">
        <v>2937</v>
      </c>
      <c r="H152" s="3" t="s">
        <v>2958</v>
      </c>
      <c r="I152" s="51"/>
      <c r="J152" s="3" t="s">
        <v>2950</v>
      </c>
      <c r="K152" s="50">
        <v>42249</v>
      </c>
      <c r="L152" s="50">
        <v>45902</v>
      </c>
    </row>
    <row r="153" spans="1:12" ht="270" x14ac:dyDescent="0.25">
      <c r="A153" s="56" t="s">
        <v>1973</v>
      </c>
      <c r="B153" s="56" t="s">
        <v>3378</v>
      </c>
      <c r="C153" s="53" t="s">
        <v>392</v>
      </c>
      <c r="D153" s="55" t="s">
        <v>2131</v>
      </c>
      <c r="E153" s="56" t="s">
        <v>2246</v>
      </c>
      <c r="F153" s="50">
        <v>42249</v>
      </c>
      <c r="G153" s="3" t="s">
        <v>2937</v>
      </c>
      <c r="H153" s="3" t="s">
        <v>3349</v>
      </c>
      <c r="I153" s="3" t="s">
        <v>3350</v>
      </c>
      <c r="J153" s="2" t="s">
        <v>3357</v>
      </c>
      <c r="K153" s="50">
        <v>42249</v>
      </c>
      <c r="L153" s="50">
        <v>45902</v>
      </c>
    </row>
    <row r="154" spans="1:12" ht="270" x14ac:dyDescent="0.25">
      <c r="A154" s="56" t="s">
        <v>1723</v>
      </c>
      <c r="B154" s="56" t="s">
        <v>3328</v>
      </c>
      <c r="C154" s="53" t="s">
        <v>392</v>
      </c>
      <c r="D154" s="55" t="s">
        <v>2131</v>
      </c>
      <c r="E154" s="56" t="s">
        <v>2246</v>
      </c>
      <c r="F154" s="50">
        <v>42249</v>
      </c>
      <c r="G154" s="3" t="s">
        <v>2937</v>
      </c>
      <c r="H154" s="3" t="s">
        <v>3351</v>
      </c>
      <c r="I154" s="3" t="s">
        <v>3355</v>
      </c>
      <c r="J154" s="2"/>
      <c r="K154" s="50">
        <v>42249</v>
      </c>
      <c r="L154" s="50">
        <v>45902</v>
      </c>
    </row>
    <row r="155" spans="1:12" ht="270" x14ac:dyDescent="0.25">
      <c r="A155" s="56" t="s">
        <v>1737</v>
      </c>
      <c r="B155" s="56" t="s">
        <v>3347</v>
      </c>
      <c r="C155" s="53" t="s">
        <v>392</v>
      </c>
      <c r="D155" s="55" t="s">
        <v>2131</v>
      </c>
      <c r="E155" s="56" t="s">
        <v>2246</v>
      </c>
      <c r="F155" s="50">
        <v>42249</v>
      </c>
      <c r="G155" s="3" t="s">
        <v>2937</v>
      </c>
      <c r="H155" s="3" t="s">
        <v>3351</v>
      </c>
      <c r="I155" s="3" t="s">
        <v>3355</v>
      </c>
      <c r="J155" s="2"/>
      <c r="K155" s="50">
        <v>42249</v>
      </c>
      <c r="L155" s="50">
        <v>45902</v>
      </c>
    </row>
    <row r="156" spans="1:12" ht="270" x14ac:dyDescent="0.25">
      <c r="A156" s="56" t="s">
        <v>1733</v>
      </c>
      <c r="B156" s="56" t="s">
        <v>3347</v>
      </c>
      <c r="C156" s="53" t="s">
        <v>392</v>
      </c>
      <c r="D156" s="55" t="s">
        <v>2131</v>
      </c>
      <c r="E156" s="56" t="s">
        <v>2246</v>
      </c>
      <c r="F156" s="50">
        <v>42249</v>
      </c>
      <c r="G156" s="3" t="s">
        <v>2937</v>
      </c>
      <c r="H156" s="3" t="s">
        <v>3351</v>
      </c>
      <c r="I156" s="3" t="s">
        <v>3355</v>
      </c>
      <c r="J156" s="2"/>
      <c r="K156" s="50">
        <v>42249</v>
      </c>
      <c r="L156" s="50">
        <v>45902</v>
      </c>
    </row>
    <row r="157" spans="1:12" ht="409.5" x14ac:dyDescent="0.25">
      <c r="A157" s="56" t="s">
        <v>2440</v>
      </c>
      <c r="B157" s="56" t="s">
        <v>3336</v>
      </c>
      <c r="C157" s="53" t="s">
        <v>392</v>
      </c>
      <c r="D157" s="55" t="s">
        <v>2131</v>
      </c>
      <c r="E157" s="56" t="s">
        <v>2246</v>
      </c>
      <c r="F157" s="50">
        <v>42249</v>
      </c>
      <c r="G157" s="3" t="s">
        <v>2937</v>
      </c>
      <c r="H157" s="3" t="s">
        <v>2948</v>
      </c>
      <c r="I157" s="3" t="s">
        <v>2949</v>
      </c>
      <c r="J157" s="2" t="s">
        <v>2132</v>
      </c>
      <c r="K157" s="50">
        <v>42249</v>
      </c>
      <c r="L157" s="50">
        <v>45902</v>
      </c>
    </row>
    <row r="158" spans="1:12" ht="409.5" x14ac:dyDescent="0.25">
      <c r="A158" s="56" t="s">
        <v>1115</v>
      </c>
      <c r="B158" s="56" t="s">
        <v>2956</v>
      </c>
      <c r="C158" s="53" t="s">
        <v>392</v>
      </c>
      <c r="D158" s="55" t="s">
        <v>2131</v>
      </c>
      <c r="E158" s="56" t="s">
        <v>2246</v>
      </c>
      <c r="F158" s="50">
        <v>42249</v>
      </c>
      <c r="G158" s="3" t="s">
        <v>2937</v>
      </c>
      <c r="H158" s="3" t="s">
        <v>2948</v>
      </c>
      <c r="I158" s="3" t="s">
        <v>2949</v>
      </c>
      <c r="J158" s="2" t="s">
        <v>2132</v>
      </c>
      <c r="K158" s="50">
        <v>42249</v>
      </c>
      <c r="L158" s="50">
        <v>45902</v>
      </c>
    </row>
    <row r="159" spans="1:12" ht="409.5" x14ac:dyDescent="0.25">
      <c r="A159" s="56" t="s">
        <v>1116</v>
      </c>
      <c r="B159" s="56" t="s">
        <v>2956</v>
      </c>
      <c r="C159" s="53" t="s">
        <v>392</v>
      </c>
      <c r="D159" s="55" t="s">
        <v>2131</v>
      </c>
      <c r="E159" s="56" t="s">
        <v>2246</v>
      </c>
      <c r="F159" s="50">
        <v>42249</v>
      </c>
      <c r="G159" s="3" t="s">
        <v>2937</v>
      </c>
      <c r="H159" s="3" t="s">
        <v>2948</v>
      </c>
      <c r="I159" s="3" t="s">
        <v>2949</v>
      </c>
      <c r="J159" s="2" t="s">
        <v>2132</v>
      </c>
      <c r="K159" s="50">
        <v>42249</v>
      </c>
      <c r="L159" s="50">
        <v>45902</v>
      </c>
    </row>
    <row r="160" spans="1:12" ht="270" x14ac:dyDescent="0.25">
      <c r="A160" s="56" t="s">
        <v>2899</v>
      </c>
      <c r="B160" s="56" t="s">
        <v>3378</v>
      </c>
      <c r="C160" s="53" t="s">
        <v>392</v>
      </c>
      <c r="D160" s="55" t="s">
        <v>2131</v>
      </c>
      <c r="E160" s="56" t="s">
        <v>2246</v>
      </c>
      <c r="F160" s="50">
        <v>42249</v>
      </c>
      <c r="G160" s="3" t="s">
        <v>2937</v>
      </c>
      <c r="H160" s="3" t="s">
        <v>3351</v>
      </c>
      <c r="I160" s="3" t="s">
        <v>3355</v>
      </c>
      <c r="J160" s="2" t="s">
        <v>2132</v>
      </c>
      <c r="K160" s="50">
        <v>42249</v>
      </c>
      <c r="L160" s="50">
        <v>45902</v>
      </c>
    </row>
    <row r="161" spans="1:12" ht="270" x14ac:dyDescent="0.25">
      <c r="A161" s="56" t="s">
        <v>2902</v>
      </c>
      <c r="B161" s="56" t="s">
        <v>3323</v>
      </c>
      <c r="C161" s="53" t="s">
        <v>392</v>
      </c>
      <c r="D161" s="55" t="s">
        <v>2131</v>
      </c>
      <c r="E161" s="56" t="s">
        <v>2246</v>
      </c>
      <c r="F161" s="50">
        <v>42249</v>
      </c>
      <c r="G161" s="3" t="s">
        <v>2937</v>
      </c>
      <c r="H161" s="3" t="s">
        <v>3351</v>
      </c>
      <c r="I161" s="3" t="s">
        <v>3355</v>
      </c>
      <c r="J161" s="2" t="s">
        <v>2132</v>
      </c>
      <c r="K161" s="50">
        <v>42249</v>
      </c>
      <c r="L161" s="50">
        <v>45902</v>
      </c>
    </row>
    <row r="162" spans="1:12" ht="270" x14ac:dyDescent="0.25">
      <c r="A162" s="56" t="s">
        <v>2896</v>
      </c>
      <c r="B162" s="56" t="s">
        <v>3323</v>
      </c>
      <c r="C162" s="53" t="s">
        <v>392</v>
      </c>
      <c r="D162" s="55" t="s">
        <v>2131</v>
      </c>
      <c r="E162" s="56" t="s">
        <v>2246</v>
      </c>
      <c r="F162" s="50">
        <v>42249</v>
      </c>
      <c r="G162" s="3" t="s">
        <v>2937</v>
      </c>
      <c r="H162" s="3" t="s">
        <v>3351</v>
      </c>
      <c r="I162" s="3" t="s">
        <v>3355</v>
      </c>
      <c r="J162" s="2" t="s">
        <v>2132</v>
      </c>
      <c r="K162" s="50">
        <v>42249</v>
      </c>
      <c r="L162" s="50">
        <v>45902</v>
      </c>
    </row>
    <row r="163" spans="1:12" ht="409.5" x14ac:dyDescent="0.25">
      <c r="A163" s="56" t="s">
        <v>2891</v>
      </c>
      <c r="B163" s="56" t="s">
        <v>3323</v>
      </c>
      <c r="C163" s="53" t="s">
        <v>392</v>
      </c>
      <c r="D163" s="55" t="s">
        <v>2131</v>
      </c>
      <c r="E163" s="56" t="s">
        <v>2246</v>
      </c>
      <c r="F163" s="50">
        <v>42249</v>
      </c>
      <c r="G163" s="3" t="s">
        <v>2937</v>
      </c>
      <c r="H163" s="3" t="s">
        <v>2948</v>
      </c>
      <c r="I163" s="3" t="s">
        <v>2949</v>
      </c>
      <c r="J163" s="2" t="s">
        <v>2132</v>
      </c>
      <c r="K163" s="50">
        <v>42249</v>
      </c>
      <c r="L163" s="50">
        <v>45902</v>
      </c>
    </row>
    <row r="164" spans="1:12" ht="409.5" x14ac:dyDescent="0.25">
      <c r="A164" s="56" t="s">
        <v>2884</v>
      </c>
      <c r="B164" s="56" t="s">
        <v>3323</v>
      </c>
      <c r="C164" s="53" t="s">
        <v>392</v>
      </c>
      <c r="D164" s="55" t="s">
        <v>2131</v>
      </c>
      <c r="E164" s="56" t="s">
        <v>2246</v>
      </c>
      <c r="F164" s="50">
        <v>42249</v>
      </c>
      <c r="G164" s="3" t="s">
        <v>2937</v>
      </c>
      <c r="H164" s="3" t="s">
        <v>2948</v>
      </c>
      <c r="I164" s="3" t="s">
        <v>2949</v>
      </c>
      <c r="J164" s="2" t="s">
        <v>2132</v>
      </c>
      <c r="K164" s="50">
        <v>42249</v>
      </c>
      <c r="L164" s="50">
        <v>45902</v>
      </c>
    </row>
    <row r="165" spans="1:12" ht="409.5" x14ac:dyDescent="0.25">
      <c r="A165" s="56" t="s">
        <v>1100</v>
      </c>
      <c r="B165" s="56" t="s">
        <v>2956</v>
      </c>
      <c r="C165" s="53" t="s">
        <v>392</v>
      </c>
      <c r="D165" s="55" t="s">
        <v>2131</v>
      </c>
      <c r="E165" s="56" t="s">
        <v>2246</v>
      </c>
      <c r="F165" s="50">
        <v>42249</v>
      </c>
      <c r="G165" s="3" t="s">
        <v>2937</v>
      </c>
      <c r="H165" s="3" t="s">
        <v>2948</v>
      </c>
      <c r="I165" s="3" t="s">
        <v>2949</v>
      </c>
      <c r="J165" s="3" t="s">
        <v>2945</v>
      </c>
      <c r="K165" s="50">
        <v>42249</v>
      </c>
      <c r="L165" s="50">
        <v>45902</v>
      </c>
    </row>
    <row r="166" spans="1:12" ht="409.5" x14ac:dyDescent="0.25">
      <c r="A166" s="56" t="s">
        <v>2156</v>
      </c>
      <c r="B166" s="56" t="s">
        <v>3335</v>
      </c>
      <c r="C166" s="53" t="s">
        <v>392</v>
      </c>
      <c r="D166" s="55" t="s">
        <v>2131</v>
      </c>
      <c r="E166" s="56" t="s">
        <v>2246</v>
      </c>
      <c r="F166" s="50">
        <v>42249</v>
      </c>
      <c r="G166" s="3" t="s">
        <v>2937</v>
      </c>
      <c r="H166" s="3" t="s">
        <v>2948</v>
      </c>
      <c r="I166" s="3" t="s">
        <v>2949</v>
      </c>
      <c r="J166" s="3" t="s">
        <v>2945</v>
      </c>
      <c r="K166" s="50">
        <v>42249</v>
      </c>
      <c r="L166" s="50">
        <v>45902</v>
      </c>
    </row>
    <row r="167" spans="1:12" ht="409.5" x14ac:dyDescent="0.25">
      <c r="A167" s="56" t="s">
        <v>2107</v>
      </c>
      <c r="B167" s="56" t="s">
        <v>3341</v>
      </c>
      <c r="C167" s="53" t="s">
        <v>392</v>
      </c>
      <c r="D167" s="55" t="s">
        <v>2131</v>
      </c>
      <c r="E167" s="56" t="s">
        <v>2246</v>
      </c>
      <c r="F167" s="50">
        <v>42249</v>
      </c>
      <c r="G167" s="3" t="s">
        <v>2937</v>
      </c>
      <c r="H167" s="3" t="s">
        <v>2948</v>
      </c>
      <c r="I167" s="3" t="s">
        <v>2949</v>
      </c>
      <c r="J167" s="2" t="s">
        <v>2132</v>
      </c>
      <c r="K167" s="50">
        <v>42249</v>
      </c>
      <c r="L167" s="50">
        <v>45902</v>
      </c>
    </row>
    <row r="168" spans="1:12" ht="409.5" x14ac:dyDescent="0.25">
      <c r="A168" s="56" t="s">
        <v>2110</v>
      </c>
      <c r="B168" s="56" t="s">
        <v>3341</v>
      </c>
      <c r="C168" s="53" t="s">
        <v>392</v>
      </c>
      <c r="D168" s="55" t="s">
        <v>2131</v>
      </c>
      <c r="E168" s="56" t="s">
        <v>2246</v>
      </c>
      <c r="F168" s="50">
        <v>42249</v>
      </c>
      <c r="G168" s="3" t="s">
        <v>2937</v>
      </c>
      <c r="H168" s="3" t="s">
        <v>2948</v>
      </c>
      <c r="I168" s="3" t="s">
        <v>2949</v>
      </c>
      <c r="J168" s="2" t="s">
        <v>2132</v>
      </c>
      <c r="K168" s="50">
        <v>42249</v>
      </c>
      <c r="L168" s="50">
        <v>45902</v>
      </c>
    </row>
    <row r="169" spans="1:12" ht="409.5" x14ac:dyDescent="0.25">
      <c r="A169" s="56" t="s">
        <v>1151</v>
      </c>
      <c r="B169" s="56" t="s">
        <v>3322</v>
      </c>
      <c r="C169" s="53" t="s">
        <v>392</v>
      </c>
      <c r="D169" s="55" t="s">
        <v>2131</v>
      </c>
      <c r="E169" s="56" t="s">
        <v>2246</v>
      </c>
      <c r="F169" s="50">
        <v>42249</v>
      </c>
      <c r="G169" s="3" t="s">
        <v>2937</v>
      </c>
      <c r="H169" s="3" t="s">
        <v>2948</v>
      </c>
      <c r="I169" s="3" t="s">
        <v>2949</v>
      </c>
      <c r="J169" s="2" t="s">
        <v>2132</v>
      </c>
      <c r="K169" s="50">
        <v>42249</v>
      </c>
      <c r="L169" s="50">
        <v>45902</v>
      </c>
    </row>
  </sheetData>
  <sortState ref="A3:M170">
    <sortCondition ref="C3:C170"/>
  </sortState>
  <mergeCells count="1">
    <mergeCell ref="A1:L1"/>
  </mergeCells>
  <conditionalFormatting sqref="C170:C1048576 C3:C82">
    <cfRule type="cellIs" dxfId="124" priority="47" operator="equal">
      <formula>"Pública Clasificada"</formula>
    </cfRule>
    <cfRule type="cellIs" dxfId="123" priority="48" operator="equal">
      <formula>"Pública Reservada"</formula>
    </cfRule>
  </conditionalFormatting>
  <conditionalFormatting sqref="E3:E82">
    <cfRule type="cellIs" dxfId="122" priority="46" operator="equal">
      <formula>"Archivo Gestión"</formula>
    </cfRule>
  </conditionalFormatting>
  <conditionalFormatting sqref="C79">
    <cfRule type="cellIs" dxfId="121" priority="44" operator="equal">
      <formula>"Pública Clasificada"</formula>
    </cfRule>
    <cfRule type="cellIs" dxfId="120" priority="45" operator="equal">
      <formula>"Pública Reservada"</formula>
    </cfRule>
  </conditionalFormatting>
  <conditionalFormatting sqref="E79">
    <cfRule type="cellIs" dxfId="119" priority="43" operator="equal">
      <formula>"Archivo Gestión"</formula>
    </cfRule>
  </conditionalFormatting>
  <conditionalFormatting sqref="C83:C84">
    <cfRule type="cellIs" dxfId="118" priority="41" operator="equal">
      <formula>"Pública Clasificada"</formula>
    </cfRule>
    <cfRule type="cellIs" dxfId="117" priority="42" operator="equal">
      <formula>"Pública Reservada"</formula>
    </cfRule>
  </conditionalFormatting>
  <conditionalFormatting sqref="E83:E84">
    <cfRule type="cellIs" dxfId="116" priority="40" operator="equal">
      <formula>"Archivo Gestión"</formula>
    </cfRule>
  </conditionalFormatting>
  <conditionalFormatting sqref="C85">
    <cfRule type="cellIs" dxfId="115" priority="38" operator="equal">
      <formula>"Pública Clasificada"</formula>
    </cfRule>
    <cfRule type="cellIs" dxfId="114" priority="39" operator="equal">
      <formula>"Pública Reservada"</formula>
    </cfRule>
  </conditionalFormatting>
  <conditionalFormatting sqref="E85">
    <cfRule type="cellIs" dxfId="113" priority="37" operator="equal">
      <formula>"Archivo Gestión"</formula>
    </cfRule>
  </conditionalFormatting>
  <conditionalFormatting sqref="C86">
    <cfRule type="cellIs" dxfId="112" priority="35" operator="equal">
      <formula>"Pública Clasificada"</formula>
    </cfRule>
    <cfRule type="cellIs" dxfId="111" priority="36" operator="equal">
      <formula>"Pública Reservada"</formula>
    </cfRule>
  </conditionalFormatting>
  <conditionalFormatting sqref="E86">
    <cfRule type="cellIs" dxfId="110" priority="34" operator="equal">
      <formula>"Archivo Gestión"</formula>
    </cfRule>
  </conditionalFormatting>
  <conditionalFormatting sqref="C87">
    <cfRule type="cellIs" dxfId="109" priority="32" operator="equal">
      <formula>"Pública Clasificada"</formula>
    </cfRule>
    <cfRule type="cellIs" dxfId="108" priority="33" operator="equal">
      <formula>"Pública Reservada"</formula>
    </cfRule>
  </conditionalFormatting>
  <conditionalFormatting sqref="E87">
    <cfRule type="cellIs" dxfId="107" priority="31" operator="equal">
      <formula>"Archivo Gestión"</formula>
    </cfRule>
  </conditionalFormatting>
  <conditionalFormatting sqref="C88">
    <cfRule type="cellIs" dxfId="106" priority="29" operator="equal">
      <formula>"Pública Clasificada"</formula>
    </cfRule>
    <cfRule type="cellIs" dxfId="105" priority="30" operator="equal">
      <formula>"Pública Reservada"</formula>
    </cfRule>
  </conditionalFormatting>
  <conditionalFormatting sqref="E88">
    <cfRule type="cellIs" dxfId="104" priority="28" operator="equal">
      <formula>"Archivo Gestión"</formula>
    </cfRule>
  </conditionalFormatting>
  <conditionalFormatting sqref="C89">
    <cfRule type="cellIs" dxfId="103" priority="26" operator="equal">
      <formula>"Pública Clasificada"</formula>
    </cfRule>
    <cfRule type="cellIs" dxfId="102" priority="27" operator="equal">
      <formula>"Pública Reservada"</formula>
    </cfRule>
  </conditionalFormatting>
  <conditionalFormatting sqref="E89">
    <cfRule type="cellIs" dxfId="101" priority="25" operator="equal">
      <formula>"Archivo Gestión"</formula>
    </cfRule>
  </conditionalFormatting>
  <conditionalFormatting sqref="C90">
    <cfRule type="cellIs" dxfId="100" priority="23" operator="equal">
      <formula>"Pública Clasificada"</formula>
    </cfRule>
    <cfRule type="cellIs" dxfId="99" priority="24" operator="equal">
      <formula>"Pública Reservada"</formula>
    </cfRule>
  </conditionalFormatting>
  <conditionalFormatting sqref="E90">
    <cfRule type="cellIs" dxfId="98" priority="22" operator="equal">
      <formula>"Archivo Gestión"</formula>
    </cfRule>
  </conditionalFormatting>
  <conditionalFormatting sqref="C91">
    <cfRule type="cellIs" dxfId="97" priority="20" operator="equal">
      <formula>"Pública Clasificada"</formula>
    </cfRule>
    <cfRule type="cellIs" dxfId="96" priority="21" operator="equal">
      <formula>"Pública Reservada"</formula>
    </cfRule>
  </conditionalFormatting>
  <conditionalFormatting sqref="E91">
    <cfRule type="cellIs" dxfId="95" priority="19" operator="equal">
      <formula>"Archivo Gestión"</formula>
    </cfRule>
  </conditionalFormatting>
  <conditionalFormatting sqref="C92">
    <cfRule type="cellIs" dxfId="94" priority="17" operator="equal">
      <formula>"Pública Clasificada"</formula>
    </cfRule>
    <cfRule type="cellIs" dxfId="93" priority="18" operator="equal">
      <formula>"Pública Reservada"</formula>
    </cfRule>
  </conditionalFormatting>
  <conditionalFormatting sqref="E92">
    <cfRule type="cellIs" dxfId="92" priority="16" operator="equal">
      <formula>"Archivo Gestión"</formula>
    </cfRule>
  </conditionalFormatting>
  <conditionalFormatting sqref="C93">
    <cfRule type="cellIs" dxfId="91" priority="14" operator="equal">
      <formula>"Pública Clasificada"</formula>
    </cfRule>
    <cfRule type="cellIs" dxfId="90" priority="15" operator="equal">
      <formula>"Pública Reservada"</formula>
    </cfRule>
  </conditionalFormatting>
  <conditionalFormatting sqref="E93">
    <cfRule type="cellIs" dxfId="89" priority="13" operator="equal">
      <formula>"Archivo Gestión"</formula>
    </cfRule>
  </conditionalFormatting>
  <conditionalFormatting sqref="C94">
    <cfRule type="cellIs" dxfId="88" priority="11" operator="equal">
      <formula>"Pública Clasificada"</formula>
    </cfRule>
    <cfRule type="cellIs" dxfId="87" priority="12" operator="equal">
      <formula>"Pública Reservada"</formula>
    </cfRule>
  </conditionalFormatting>
  <conditionalFormatting sqref="E94">
    <cfRule type="cellIs" dxfId="86" priority="10" operator="equal">
      <formula>"Archivo Gestión"</formula>
    </cfRule>
  </conditionalFormatting>
  <conditionalFormatting sqref="C95">
    <cfRule type="cellIs" dxfId="85" priority="8" operator="equal">
      <formula>"Pública Clasificada"</formula>
    </cfRule>
    <cfRule type="cellIs" dxfId="84" priority="9" operator="equal">
      <formula>"Pública Reservada"</formula>
    </cfRule>
  </conditionalFormatting>
  <conditionalFormatting sqref="E95">
    <cfRule type="cellIs" dxfId="83" priority="7" operator="equal">
      <formula>"Archivo Gestión"</formula>
    </cfRule>
  </conditionalFormatting>
  <conditionalFormatting sqref="C96">
    <cfRule type="cellIs" dxfId="82" priority="5" operator="equal">
      <formula>"Pública Clasificada"</formula>
    </cfRule>
    <cfRule type="cellIs" dxfId="81" priority="6" operator="equal">
      <formula>"Pública Reservada"</formula>
    </cfRule>
  </conditionalFormatting>
  <conditionalFormatting sqref="E96">
    <cfRule type="cellIs" dxfId="80" priority="4" operator="equal">
      <formula>"Archivo Gestión"</formula>
    </cfRule>
  </conditionalFormatting>
  <conditionalFormatting sqref="C97:C169">
    <cfRule type="cellIs" dxfId="79" priority="2" operator="equal">
      <formula>"Pública Clasificada"</formula>
    </cfRule>
    <cfRule type="cellIs" dxfId="78" priority="3" operator="equal">
      <formula>"Pública Reservada"</formula>
    </cfRule>
  </conditionalFormatting>
  <conditionalFormatting sqref="E97:E169">
    <cfRule type="cellIs" dxfId="77" priority="1" operator="equal">
      <formula>"Archivo Gestión"</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73"/>
  <sheetViews>
    <sheetView showGridLines="0" tabSelected="1" zoomScale="85" zoomScaleNormal="85" zoomScaleSheetLayoutView="100" zoomScalePageLayoutView="85" workbookViewId="0">
      <selection activeCell="G7" sqref="G7"/>
    </sheetView>
  </sheetViews>
  <sheetFormatPr baseColWidth="10" defaultColWidth="11.42578125" defaultRowHeight="11.25" x14ac:dyDescent="0.2"/>
  <cols>
    <col min="1" max="1" width="3.5703125" style="62" customWidth="1"/>
    <col min="2" max="2" width="11.140625" style="60" customWidth="1"/>
    <col min="3" max="3" width="22.28515625" style="61" customWidth="1"/>
    <col min="4" max="4" width="19.42578125" style="62" customWidth="1"/>
    <col min="5" max="5" width="7.85546875" style="60" customWidth="1"/>
    <col min="6" max="6" width="22.28515625" style="65" customWidth="1"/>
    <col min="7" max="7" width="51.85546875" style="65" customWidth="1"/>
    <col min="8" max="8" width="56" style="62" customWidth="1"/>
    <col min="9" max="9" width="11.85546875" style="62" customWidth="1"/>
    <col min="10" max="10" width="1.7109375" style="95" customWidth="1"/>
    <col min="11" max="12" width="10.7109375" style="69" customWidth="1"/>
    <col min="13" max="13" width="10.7109375" style="70" customWidth="1"/>
    <col min="14" max="14" width="10.7109375" style="69" customWidth="1"/>
    <col min="15" max="15" width="10.7109375" style="71" customWidth="1"/>
    <col min="16" max="16" width="1.7109375" style="93" customWidth="1"/>
    <col min="17" max="19" width="13.7109375" style="71" customWidth="1"/>
    <col min="20" max="20" width="1.7109375" style="93" customWidth="1"/>
    <col min="21" max="24" width="13.7109375" style="71" customWidth="1"/>
    <col min="25" max="25" width="1.7109375" style="93" customWidth="1"/>
    <col min="26" max="28" width="11.42578125" style="98" customWidth="1"/>
    <col min="29" max="29" width="11.42578125" style="76" customWidth="1"/>
    <col min="30" max="30" width="1.7109375" style="81" customWidth="1"/>
    <col min="31" max="31" width="13.85546875" style="76" bestFit="1" customWidth="1"/>
    <col min="32" max="16384" width="11.42578125" style="76"/>
  </cols>
  <sheetData>
    <row r="1" spans="1:33" s="101" customFormat="1" ht="15" customHeight="1" x14ac:dyDescent="0.25">
      <c r="A1" s="108" t="s">
        <v>2</v>
      </c>
      <c r="B1" s="103"/>
      <c r="C1" s="103"/>
      <c r="D1" s="103"/>
      <c r="E1" s="103"/>
      <c r="F1" s="103"/>
      <c r="G1" s="103"/>
      <c r="H1" s="103"/>
      <c r="I1" s="109"/>
      <c r="J1" s="99"/>
      <c r="K1" s="104" t="s">
        <v>9</v>
      </c>
      <c r="L1" s="104"/>
      <c r="M1" s="104"/>
      <c r="N1" s="104"/>
      <c r="O1" s="104"/>
      <c r="P1" s="100"/>
      <c r="Q1" s="105" t="s">
        <v>14</v>
      </c>
      <c r="R1" s="104"/>
      <c r="S1" s="104"/>
      <c r="T1" s="100"/>
      <c r="U1" s="108" t="s">
        <v>16</v>
      </c>
      <c r="V1" s="109"/>
      <c r="W1" s="105" t="s">
        <v>18</v>
      </c>
      <c r="X1" s="104"/>
      <c r="Y1" s="100"/>
      <c r="Z1" s="108" t="s">
        <v>289</v>
      </c>
      <c r="AA1" s="103"/>
      <c r="AB1" s="103"/>
      <c r="AC1" s="109"/>
      <c r="AD1" s="100"/>
      <c r="AE1" s="108" t="s">
        <v>290</v>
      </c>
      <c r="AF1" s="103"/>
      <c r="AG1" s="109"/>
    </row>
    <row r="2" spans="1:33" s="101" customFormat="1" ht="22.5" customHeight="1" x14ac:dyDescent="0.25">
      <c r="A2" s="110" t="s">
        <v>0</v>
      </c>
      <c r="B2" s="112" t="s">
        <v>3</v>
      </c>
      <c r="C2" s="113"/>
      <c r="D2" s="116" t="s">
        <v>4</v>
      </c>
      <c r="E2" s="116" t="s">
        <v>5</v>
      </c>
      <c r="F2" s="116" t="s">
        <v>8</v>
      </c>
      <c r="G2" s="116" t="s">
        <v>7</v>
      </c>
      <c r="H2" s="116" t="s">
        <v>89</v>
      </c>
      <c r="I2" s="116" t="s">
        <v>1</v>
      </c>
      <c r="J2" s="99"/>
      <c r="K2" s="116" t="s">
        <v>10</v>
      </c>
      <c r="L2" s="116" t="s">
        <v>11</v>
      </c>
      <c r="M2" s="116" t="s">
        <v>12</v>
      </c>
      <c r="N2" s="116" t="s">
        <v>13</v>
      </c>
      <c r="O2" s="116" t="s">
        <v>389</v>
      </c>
      <c r="P2" s="100"/>
      <c r="Q2" s="116" t="s">
        <v>15</v>
      </c>
      <c r="R2" s="116" t="s">
        <v>114</v>
      </c>
      <c r="S2" s="116" t="s">
        <v>390</v>
      </c>
      <c r="T2" s="100"/>
      <c r="U2" s="116" t="s">
        <v>115</v>
      </c>
      <c r="V2" s="116" t="s">
        <v>17</v>
      </c>
      <c r="W2" s="116" t="s">
        <v>24</v>
      </c>
      <c r="X2" s="116" t="s">
        <v>19</v>
      </c>
      <c r="Y2" s="100"/>
      <c r="Z2" s="72" t="s">
        <v>281</v>
      </c>
      <c r="AA2" s="72" t="s">
        <v>282</v>
      </c>
      <c r="AB2" s="72" t="s">
        <v>283</v>
      </c>
      <c r="AC2" s="118" t="s">
        <v>285</v>
      </c>
      <c r="AD2" s="100"/>
      <c r="AE2" s="72" t="s">
        <v>281</v>
      </c>
      <c r="AF2" s="72" t="s">
        <v>282</v>
      </c>
      <c r="AG2" s="72" t="s">
        <v>283</v>
      </c>
    </row>
    <row r="3" spans="1:33" s="101" customFormat="1" ht="20.25" customHeight="1" x14ac:dyDescent="0.25">
      <c r="A3" s="111"/>
      <c r="B3" s="114"/>
      <c r="C3" s="115"/>
      <c r="D3" s="117"/>
      <c r="E3" s="117"/>
      <c r="F3" s="117"/>
      <c r="G3" s="117"/>
      <c r="H3" s="117"/>
      <c r="I3" s="117"/>
      <c r="J3" s="99"/>
      <c r="K3" s="117"/>
      <c r="L3" s="117"/>
      <c r="M3" s="117"/>
      <c r="N3" s="117"/>
      <c r="O3" s="117"/>
      <c r="P3" s="100"/>
      <c r="Q3" s="117"/>
      <c r="R3" s="117"/>
      <c r="S3" s="117"/>
      <c r="T3" s="100"/>
      <c r="U3" s="117"/>
      <c r="V3" s="117"/>
      <c r="W3" s="117"/>
      <c r="X3" s="117"/>
      <c r="Y3" s="100"/>
      <c r="Z3" s="102" t="s">
        <v>284</v>
      </c>
      <c r="AA3" s="102" t="s">
        <v>284</v>
      </c>
      <c r="AB3" s="102" t="s">
        <v>284</v>
      </c>
      <c r="AC3" s="119"/>
      <c r="AD3" s="100"/>
      <c r="AE3" s="102" t="s">
        <v>284</v>
      </c>
      <c r="AF3" s="102" t="s">
        <v>284</v>
      </c>
      <c r="AG3" s="102" t="s">
        <v>284</v>
      </c>
    </row>
    <row r="4" spans="1:33" ht="78.75" x14ac:dyDescent="0.2">
      <c r="A4" s="55">
        <v>1</v>
      </c>
      <c r="B4" s="55" t="s">
        <v>2959</v>
      </c>
      <c r="C4" s="55" t="s">
        <v>2929</v>
      </c>
      <c r="D4" s="56" t="s">
        <v>2132</v>
      </c>
      <c r="E4" s="88" t="str">
        <f>+VLOOKUP(F4,Inventario!$A$3:$D$2083,2,FALSE)</f>
        <v>AC356</v>
      </c>
      <c r="F4" s="63" t="s">
        <v>1750</v>
      </c>
      <c r="G4" s="89" t="str">
        <f>+VLOOKUP(F4,Inventario!$A$3:$D$2083,3,FALSE)</f>
        <v>Subserie documental la cual puede contener la siguiente documentación: Informe de gestión, Matriz de Plan Estratégico 58-F-03, Anexos al Informe de Gestión 58-F-26, Solicitud de creación, actualización o dada de baja de documentos del SGI 01-F-01, Caracterización de Servicio 01-F-02, Caracterización de Proceso 01-F-03, Procedimiento o Instructivo 01-F-04, Solicitud de Acción Correctiva, preventiva o de mejora 06-F-07, Seguimiento a los Compromisos de la Revisión Gerencial 06-F-09, Informe</v>
      </c>
      <c r="H4" s="56" t="s">
        <v>2225</v>
      </c>
      <c r="I4" s="89" t="str">
        <f>+VLOOKUP(F4,Inventario!$A$4:$D$2083,4,FALSE)</f>
        <v>Datos / Información</v>
      </c>
      <c r="J4" s="90"/>
      <c r="K4" s="55" t="s">
        <v>3116</v>
      </c>
      <c r="L4" s="55" t="s">
        <v>3116</v>
      </c>
      <c r="M4" s="55" t="s">
        <v>3116</v>
      </c>
      <c r="N4" s="55" t="s">
        <v>3116</v>
      </c>
      <c r="O4" s="55" t="s">
        <v>2131</v>
      </c>
      <c r="P4" s="74"/>
      <c r="Q4" s="55" t="s">
        <v>2133</v>
      </c>
      <c r="R4" s="55" t="s">
        <v>2132</v>
      </c>
      <c r="S4" s="55" t="s">
        <v>2132</v>
      </c>
      <c r="T4" s="74"/>
      <c r="U4" s="56" t="s">
        <v>2405</v>
      </c>
      <c r="V4" s="56" t="s">
        <v>2406</v>
      </c>
      <c r="W4" s="56" t="s">
        <v>2135</v>
      </c>
      <c r="X4" s="55" t="s">
        <v>2407</v>
      </c>
      <c r="Y4" s="74"/>
      <c r="Z4" s="78" t="s">
        <v>286</v>
      </c>
      <c r="AA4" s="78" t="s">
        <v>286</v>
      </c>
      <c r="AB4" s="78" t="s">
        <v>286</v>
      </c>
      <c r="AC4" s="73" t="str">
        <f t="shared" ref="AC4:AC49" si="0">IF( OR(Z4="Alto",AA4="Alto",AB4="Alto"),"Crítico","No Crítico")</f>
        <v>No Crítico</v>
      </c>
      <c r="AD4" s="74"/>
      <c r="AE4" s="75" t="str">
        <f>IF(Z4=Clasificación!$B$9,Clasificación!$C$9,IF(Z4=Clasificación!$B$10,Clasificación!$C$10,IF(OR(Z4=Clasificación!$B$11,Z4=Clasificación!$C$11),Clasificación!$C$11,"Por clasificar")))</f>
        <v>Pública</v>
      </c>
      <c r="AF4" s="75" t="str">
        <f>IF(OR(AA4=Clasificación!$B$15,AA4=Clasificación!$B$16),Clasificación!$C$15,IF(AA4=Clasificación!$B$17,Clasificación!$C$17,"Por clasificar"))</f>
        <v>No Crítica</v>
      </c>
      <c r="AG4" s="75" t="str">
        <f>IF(OR(AB4=Clasificación!$B$22,AB4=Clasificación!$B$23),Clasificación!$C$22,IF(AB4=Clasificación!$B$24,Clasificación!$C$24,"Por clasificar"))</f>
        <v>No Crítica</v>
      </c>
    </row>
    <row r="5" spans="1:33" ht="112.5" x14ac:dyDescent="0.2">
      <c r="A5" s="55">
        <v>2</v>
      </c>
      <c r="B5" s="55" t="s">
        <v>2959</v>
      </c>
      <c r="C5" s="55" t="s">
        <v>2929</v>
      </c>
      <c r="D5" s="56" t="s">
        <v>2132</v>
      </c>
      <c r="E5" s="88" t="str">
        <f>+VLOOKUP(F5,Inventario!$A$3:$D$2083,2,FALSE)</f>
        <v>AC211</v>
      </c>
      <c r="F5" s="63" t="s">
        <v>1200</v>
      </c>
      <c r="G5" s="89" t="str">
        <f>+VLOOKUP(F5,Inventario!$A$3:$D$2083,3,FALSE)</f>
        <v>Aplicación de control interno para el registro de los planes de mejoramiento. Permite el manejo de los planes de mejoramiento solicitados por la Contraloría Distrital a las diferentes áreas de la SDH.</v>
      </c>
      <c r="H5" s="56" t="s">
        <v>2403</v>
      </c>
      <c r="I5" s="89" t="str">
        <f>+VLOOKUP(F5,Inventario!$A$4:$D$2083,4,FALSE)</f>
        <v>Software de propósito especifico</v>
      </c>
      <c r="J5" s="90"/>
      <c r="K5" s="55" t="s">
        <v>3116</v>
      </c>
      <c r="L5" s="55" t="s">
        <v>3116</v>
      </c>
      <c r="M5" s="55" t="s">
        <v>3116</v>
      </c>
      <c r="N5" s="55" t="s">
        <v>3116</v>
      </c>
      <c r="O5" s="55" t="s">
        <v>2131</v>
      </c>
      <c r="P5" s="74"/>
      <c r="Q5" s="55" t="s">
        <v>2133</v>
      </c>
      <c r="R5" s="55" t="s">
        <v>2132</v>
      </c>
      <c r="S5" s="55" t="s">
        <v>2132</v>
      </c>
      <c r="T5" s="74"/>
      <c r="U5" s="56" t="s">
        <v>2405</v>
      </c>
      <c r="V5" s="56" t="s">
        <v>2406</v>
      </c>
      <c r="W5" s="56" t="s">
        <v>2135</v>
      </c>
      <c r="X5" s="56" t="s">
        <v>2408</v>
      </c>
      <c r="Y5" s="74"/>
      <c r="Z5" s="78" t="s">
        <v>286</v>
      </c>
      <c r="AA5" s="78" t="s">
        <v>286</v>
      </c>
      <c r="AB5" s="78" t="s">
        <v>287</v>
      </c>
      <c r="AC5" s="73" t="str">
        <f t="shared" si="0"/>
        <v>No Crítico</v>
      </c>
      <c r="AD5" s="74"/>
      <c r="AE5" s="75" t="str">
        <f>IF(Z5=Clasificación!$B$9,Clasificación!$C$9,IF(Z5=Clasificación!$B$10,Clasificación!$C$10,IF(OR(Z5=Clasificación!$B$11,Z5=Clasificación!$C$11),Clasificación!$C$11,"Por clasificar")))</f>
        <v>Pública</v>
      </c>
      <c r="AF5" s="75" t="str">
        <f>IF(OR(AA5=Clasificación!$B$15,AA5=Clasificación!$B$16),Clasificación!$C$15,IF(AA5=Clasificación!$B$17,Clasificación!$C$17,"Por clasificar"))</f>
        <v>No Crítica</v>
      </c>
      <c r="AG5" s="75" t="str">
        <f>IF(OR(AB5=Clasificación!$B$22,AB5=Clasificación!$B$23),Clasificación!$C$22,IF(AB5=Clasificación!$B$24,Clasificación!$C$24,"Por clasificar"))</f>
        <v>Crítica</v>
      </c>
    </row>
    <row r="6" spans="1:33" ht="45" x14ac:dyDescent="0.2">
      <c r="A6" s="55">
        <v>3</v>
      </c>
      <c r="B6" s="55" t="s">
        <v>2959</v>
      </c>
      <c r="C6" s="55" t="s">
        <v>2929</v>
      </c>
      <c r="D6" s="56" t="s">
        <v>2132</v>
      </c>
      <c r="E6" s="88" t="str">
        <f>+VLOOKUP(F6,Inventario!$A$3:$D$2083,2,FALSE)</f>
        <v>AC470</v>
      </c>
      <c r="F6" s="56" t="s">
        <v>1188</v>
      </c>
      <c r="G6" s="89" t="str">
        <f>+VLOOKUP(F6,Inventario!$A$3:$D$2083,3,FALSE)</f>
        <v>Serie documental la cual puede contener la siguiente documentación: Resoluciones.</v>
      </c>
      <c r="H6" s="56" t="s">
        <v>2404</v>
      </c>
      <c r="I6" s="89" t="str">
        <f>+VLOOKUP(F6,Inventario!$A$4:$D$2083,4,FALSE)</f>
        <v>Datos / Información</v>
      </c>
      <c r="J6" s="90"/>
      <c r="K6" s="55" t="s">
        <v>3116</v>
      </c>
      <c r="L6" s="55" t="s">
        <v>3116</v>
      </c>
      <c r="M6" s="55" t="s">
        <v>3116</v>
      </c>
      <c r="N6" s="55" t="s">
        <v>3116</v>
      </c>
      <c r="O6" s="55" t="s">
        <v>2131</v>
      </c>
      <c r="P6" s="74"/>
      <c r="Q6" s="55" t="s">
        <v>2133</v>
      </c>
      <c r="R6" s="55" t="s">
        <v>2132</v>
      </c>
      <c r="S6" s="55" t="s">
        <v>2132</v>
      </c>
      <c r="T6" s="74"/>
      <c r="U6" s="56" t="s">
        <v>2405</v>
      </c>
      <c r="V6" s="56" t="s">
        <v>2406</v>
      </c>
      <c r="W6" s="56" t="s">
        <v>2135</v>
      </c>
      <c r="X6" s="57" t="s">
        <v>2168</v>
      </c>
      <c r="Y6" s="74"/>
      <c r="Z6" s="78" t="s">
        <v>286</v>
      </c>
      <c r="AA6" s="78" t="s">
        <v>286</v>
      </c>
      <c r="AB6" s="78" t="s">
        <v>286</v>
      </c>
      <c r="AC6" s="73" t="str">
        <f t="shared" si="0"/>
        <v>No Crítico</v>
      </c>
      <c r="AD6" s="74"/>
      <c r="AE6" s="75" t="str">
        <f>IF(Z6=Clasificación!$B$9,Clasificación!$C$9,IF(Z6=Clasificación!$B$10,Clasificación!$C$10,IF(OR(Z6=Clasificación!$B$11,Z6=Clasificación!$C$11),Clasificación!$C$11,"Por clasificar")))</f>
        <v>Pública</v>
      </c>
      <c r="AF6" s="75" t="str">
        <f>IF(OR(AA6=Clasificación!$B$15,AA6=Clasificación!$B$16),Clasificación!$C$15,IF(AA6=Clasificación!$B$17,Clasificación!$C$17,"Por clasificar"))</f>
        <v>No Crítica</v>
      </c>
      <c r="AG6" s="75" t="str">
        <f>IF(OR(AB6=Clasificación!$B$22,AB6=Clasificación!$B$23),Clasificación!$C$22,IF(AB6=Clasificación!$B$24,Clasificación!$C$24,"Por clasificar"))</f>
        <v>No Crítica</v>
      </c>
    </row>
    <row r="7" spans="1:33" ht="101.25" x14ac:dyDescent="0.2">
      <c r="A7" s="55">
        <v>4</v>
      </c>
      <c r="B7" s="55" t="s">
        <v>2959</v>
      </c>
      <c r="C7" s="56" t="s">
        <v>3031</v>
      </c>
      <c r="D7" s="56" t="s">
        <v>2132</v>
      </c>
      <c r="E7" s="88" t="str">
        <f>+VLOOKUP(F7,Inventario!$A$3:$D$2083,2,FALSE)</f>
        <v>AC442</v>
      </c>
      <c r="F7" s="63" t="s">
        <v>1160</v>
      </c>
      <c r="G7" s="89" t="str">
        <f>+VLOOKUP(F7,Inventario!$A$3:$D$2083,3,FALSE)</f>
        <v>Subserie documental la cual puede contener la siguiente documentación:  Convocatoria, Control de Asistencia ,  Acta, Anexos.</v>
      </c>
      <c r="H7" s="56" t="s">
        <v>3040</v>
      </c>
      <c r="I7" s="89" t="str">
        <f>+VLOOKUP(F7,Inventario!$A$4:$D$2083,4,FALSE)</f>
        <v>Datos / Información</v>
      </c>
      <c r="J7" s="90"/>
      <c r="K7" s="55" t="s">
        <v>3116</v>
      </c>
      <c r="L7" s="55" t="s">
        <v>3116</v>
      </c>
      <c r="M7" s="55" t="s">
        <v>3117</v>
      </c>
      <c r="N7" s="55" t="s">
        <v>3117</v>
      </c>
      <c r="O7" s="55" t="s">
        <v>2131</v>
      </c>
      <c r="P7" s="74"/>
      <c r="Q7" s="55" t="s">
        <v>2133</v>
      </c>
      <c r="R7" s="55" t="s">
        <v>2132</v>
      </c>
      <c r="S7" s="77" t="s">
        <v>2132</v>
      </c>
      <c r="T7" s="74"/>
      <c r="U7" s="55" t="s">
        <v>3061</v>
      </c>
      <c r="V7" s="55" t="s">
        <v>3061</v>
      </c>
      <c r="W7" s="56" t="s">
        <v>2135</v>
      </c>
      <c r="X7" s="56" t="s">
        <v>3062</v>
      </c>
      <c r="Y7" s="74"/>
      <c r="Z7" s="78" t="s">
        <v>286</v>
      </c>
      <c r="AA7" s="78" t="s">
        <v>287</v>
      </c>
      <c r="AB7" s="78" t="s">
        <v>286</v>
      </c>
      <c r="AC7" s="73" t="str">
        <f t="shared" si="0"/>
        <v>No Crítico</v>
      </c>
      <c r="AD7" s="74"/>
      <c r="AE7" s="75" t="str">
        <f>IF(Z7=Clasificación!$B$9,Clasificación!$C$9,IF(Z7=Clasificación!$B$10,Clasificación!$C$10,IF(OR(Z7=Clasificación!$B$11,Z7=Clasificación!$C$11),Clasificación!$C$11,"Por clasificar")))</f>
        <v>Pública</v>
      </c>
      <c r="AF7" s="75" t="str">
        <f>IF(OR(AA7=Clasificación!$B$15,AA7=Clasificación!$B$16),Clasificación!$C$15,IF(AA7=Clasificación!$B$17,Clasificación!$C$17,"Por clasificar"))</f>
        <v>Crítica</v>
      </c>
      <c r="AG7" s="75" t="str">
        <f>IF(OR(AB7=Clasificación!$B$22,AB7=Clasificación!$B$23),Clasificación!$C$22,IF(AB7=Clasificación!$B$24,Clasificación!$C$24,"Por clasificar"))</f>
        <v>No Crítica</v>
      </c>
    </row>
    <row r="8" spans="1:33" ht="101.25" x14ac:dyDescent="0.2">
      <c r="A8" s="55">
        <v>5</v>
      </c>
      <c r="B8" s="55" t="s">
        <v>2959</v>
      </c>
      <c r="C8" s="56" t="s">
        <v>3031</v>
      </c>
      <c r="D8" s="56" t="s">
        <v>2132</v>
      </c>
      <c r="E8" s="88" t="str">
        <f>+VLOOKUP(F8,Inventario!$A$3:$D$2083,2,FALSE)</f>
        <v>AC443</v>
      </c>
      <c r="F8" s="63" t="s">
        <v>1161</v>
      </c>
      <c r="G8" s="89" t="str">
        <f>+VLOOKUP(F8,Inventario!$A$3:$D$2083,3,FALSE)</f>
        <v>Subserie documental la cual puede contener la siguiente documentación: Convocatoria, Control de Asistencia, Acta, Anexos.</v>
      </c>
      <c r="H8" s="56" t="s">
        <v>3040</v>
      </c>
      <c r="I8" s="89" t="str">
        <f>+VLOOKUP(F8,Inventario!$A$4:$D$2083,4,FALSE)</f>
        <v>Datos / Información</v>
      </c>
      <c r="J8" s="90"/>
      <c r="K8" s="55" t="s">
        <v>3116</v>
      </c>
      <c r="L8" s="55" t="s">
        <v>3116</v>
      </c>
      <c r="M8" s="55" t="s">
        <v>3117</v>
      </c>
      <c r="N8" s="55" t="s">
        <v>3117</v>
      </c>
      <c r="O8" s="55" t="s">
        <v>2131</v>
      </c>
      <c r="P8" s="74"/>
      <c r="Q8" s="55" t="s">
        <v>2133</v>
      </c>
      <c r="R8" s="55" t="s">
        <v>2132</v>
      </c>
      <c r="S8" s="77" t="s">
        <v>2132</v>
      </c>
      <c r="T8" s="74"/>
      <c r="U8" s="55" t="s">
        <v>3061</v>
      </c>
      <c r="V8" s="55" t="s">
        <v>3061</v>
      </c>
      <c r="W8" s="56" t="s">
        <v>2135</v>
      </c>
      <c r="X8" s="56" t="s">
        <v>3062</v>
      </c>
      <c r="Y8" s="74"/>
      <c r="Z8" s="78" t="s">
        <v>286</v>
      </c>
      <c r="AA8" s="78" t="s">
        <v>287</v>
      </c>
      <c r="AB8" s="78" t="s">
        <v>286</v>
      </c>
      <c r="AC8" s="73" t="str">
        <f t="shared" si="0"/>
        <v>No Crítico</v>
      </c>
      <c r="AD8" s="74"/>
      <c r="AE8" s="75" t="str">
        <f>IF(Z8=Clasificación!$B$9,Clasificación!$C$9,IF(Z8=Clasificación!$B$10,Clasificación!$C$10,IF(OR(Z8=Clasificación!$B$11,Z8=Clasificación!$C$11),Clasificación!$C$11,"Por clasificar")))</f>
        <v>Pública</v>
      </c>
      <c r="AF8" s="75" t="str">
        <f>IF(OR(AA8=Clasificación!$B$15,AA8=Clasificación!$B$16),Clasificación!$C$15,IF(AA8=Clasificación!$B$17,Clasificación!$C$17,"Por clasificar"))</f>
        <v>Crítica</v>
      </c>
      <c r="AG8" s="75" t="str">
        <f>IF(OR(AB8=Clasificación!$B$22,AB8=Clasificación!$B$23),Clasificación!$C$22,IF(AB8=Clasificación!$B$24,Clasificación!$C$24,"Por clasificar"))</f>
        <v>No Crítica</v>
      </c>
    </row>
    <row r="9" spans="1:33" ht="56.25" x14ac:dyDescent="0.2">
      <c r="A9" s="55">
        <v>6</v>
      </c>
      <c r="B9" s="55" t="s">
        <v>2959</v>
      </c>
      <c r="C9" s="56" t="s">
        <v>3031</v>
      </c>
      <c r="D9" s="56" t="s">
        <v>2132</v>
      </c>
      <c r="E9" s="88" t="str">
        <f>+VLOOKUP(F9,Inventario!$A$3:$D$2083,2,FALSE)</f>
        <v>AC444</v>
      </c>
      <c r="F9" s="63" t="s">
        <v>1162</v>
      </c>
      <c r="G9" s="89" t="str">
        <f>+VLOOKUP(F9,Inventario!$A$3:$D$2083,3,FALSE)</f>
        <v>Subserie documental la cual puede contener la siguiente documentación: Informe, Anexos</v>
      </c>
      <c r="H9" s="56" t="s">
        <v>3041</v>
      </c>
      <c r="I9" s="89" t="str">
        <f>+VLOOKUP(F9,Inventario!$A$4:$D$2083,4,FALSE)</f>
        <v>Datos / Información</v>
      </c>
      <c r="J9" s="90"/>
      <c r="K9" s="55" t="s">
        <v>3116</v>
      </c>
      <c r="L9" s="55" t="s">
        <v>3117</v>
      </c>
      <c r="M9" s="55" t="s">
        <v>3117</v>
      </c>
      <c r="N9" s="55" t="s">
        <v>3117</v>
      </c>
      <c r="O9" s="55" t="s">
        <v>2131</v>
      </c>
      <c r="P9" s="74"/>
      <c r="Q9" s="55" t="s">
        <v>2133</v>
      </c>
      <c r="R9" s="55" t="s">
        <v>2132</v>
      </c>
      <c r="S9" s="77" t="s">
        <v>2132</v>
      </c>
      <c r="T9" s="74"/>
      <c r="U9" s="55" t="s">
        <v>3061</v>
      </c>
      <c r="V9" s="55" t="s">
        <v>3061</v>
      </c>
      <c r="W9" s="56" t="s">
        <v>2135</v>
      </c>
      <c r="X9" s="56" t="s">
        <v>3063</v>
      </c>
      <c r="Y9" s="74"/>
      <c r="Z9" s="78" t="s">
        <v>286</v>
      </c>
      <c r="AA9" s="78" t="s">
        <v>287</v>
      </c>
      <c r="AB9" s="78" t="s">
        <v>286</v>
      </c>
      <c r="AC9" s="73" t="str">
        <f t="shared" si="0"/>
        <v>No Crítico</v>
      </c>
      <c r="AD9" s="74"/>
      <c r="AE9" s="75" t="str">
        <f>IF(Z9=Clasificación!$B$9,Clasificación!$C$9,IF(Z9=Clasificación!$B$10,Clasificación!$C$10,IF(OR(Z9=Clasificación!$B$11,Z9=Clasificación!$C$11),Clasificación!$C$11,"Por clasificar")))</f>
        <v>Pública</v>
      </c>
      <c r="AF9" s="75" t="str">
        <f>IF(OR(AA9=Clasificación!$B$15,AA9=Clasificación!$B$16),Clasificación!$C$15,IF(AA9=Clasificación!$B$17,Clasificación!$C$17,"Por clasificar"))</f>
        <v>Crítica</v>
      </c>
      <c r="AG9" s="75" t="str">
        <f>IF(OR(AB9=Clasificación!$B$22,AB9=Clasificación!$B$23),Clasificación!$C$22,IF(AB9=Clasificación!$B$24,Clasificación!$C$24,"Por clasificar"))</f>
        <v>No Crítica</v>
      </c>
    </row>
    <row r="10" spans="1:33" ht="123.75" x14ac:dyDescent="0.2">
      <c r="A10" s="55">
        <v>7</v>
      </c>
      <c r="B10" s="55" t="s">
        <v>2959</v>
      </c>
      <c r="C10" s="56" t="s">
        <v>3031</v>
      </c>
      <c r="D10" s="56" t="s">
        <v>3032</v>
      </c>
      <c r="E10" s="88" t="str">
        <f>+VLOOKUP(F10,Inventario!$A$3:$D$2083,2,FALSE)</f>
        <v>AC445</v>
      </c>
      <c r="F10" s="63" t="s">
        <v>1163</v>
      </c>
      <c r="G10" s="89" t="str">
        <f>+VLOOKUP(F10,Inventario!$A$3:$D$2083,3,FALSE)</f>
        <v>Subserie documental la cual puede contener la siguiente documentación: Informe de Seguimiento al riesgo de Mercado inversiones de la DDT, Portafolio de inversión de la DDT, Informe al portafolio de Deuda.</v>
      </c>
      <c r="H10" s="56" t="s">
        <v>3042</v>
      </c>
      <c r="I10" s="89" t="str">
        <f>+VLOOKUP(F10,Inventario!$A$4:$D$2083,4,FALSE)</f>
        <v>Datos / Información</v>
      </c>
      <c r="J10" s="90"/>
      <c r="K10" s="55" t="s">
        <v>3116</v>
      </c>
      <c r="L10" s="55" t="s">
        <v>3117</v>
      </c>
      <c r="M10" s="55" t="s">
        <v>3117</v>
      </c>
      <c r="N10" s="55" t="s">
        <v>3117</v>
      </c>
      <c r="O10" s="55" t="s">
        <v>2131</v>
      </c>
      <c r="P10" s="74"/>
      <c r="Q10" s="55" t="s">
        <v>2133</v>
      </c>
      <c r="R10" s="55" t="s">
        <v>2132</v>
      </c>
      <c r="S10" s="77" t="s">
        <v>2132</v>
      </c>
      <c r="T10" s="74"/>
      <c r="U10" s="55" t="s">
        <v>3061</v>
      </c>
      <c r="V10" s="55" t="s">
        <v>3061</v>
      </c>
      <c r="W10" s="56" t="s">
        <v>2135</v>
      </c>
      <c r="X10" s="56" t="s">
        <v>3064</v>
      </c>
      <c r="Y10" s="74"/>
      <c r="Z10" s="78" t="s">
        <v>286</v>
      </c>
      <c r="AA10" s="78" t="s">
        <v>287</v>
      </c>
      <c r="AB10" s="78" t="s">
        <v>286</v>
      </c>
      <c r="AC10" s="73" t="str">
        <f t="shared" si="0"/>
        <v>No Crítico</v>
      </c>
      <c r="AD10" s="74"/>
      <c r="AE10" s="75" t="str">
        <f>IF(Z10=Clasificación!$B$9,Clasificación!$C$9,IF(Z10=Clasificación!$B$10,Clasificación!$C$10,IF(OR(Z10=Clasificación!$B$11,Z10=Clasificación!$C$11),Clasificación!$C$11,"Por clasificar")))</f>
        <v>Pública</v>
      </c>
      <c r="AF10" s="75" t="str">
        <f>IF(OR(AA10=Clasificación!$B$15,AA10=Clasificación!$B$16),Clasificación!$C$15,IF(AA10=Clasificación!$B$17,Clasificación!$C$17,"Por clasificar"))</f>
        <v>Crítica</v>
      </c>
      <c r="AG10" s="75" t="str">
        <f>IF(OR(AB10=Clasificación!$B$22,AB10=Clasificación!$B$23),Clasificación!$C$22,IF(AB10=Clasificación!$B$24,Clasificación!$C$24,"Por clasificar"))</f>
        <v>No Crítica</v>
      </c>
    </row>
    <row r="11" spans="1:33" ht="78.75" x14ac:dyDescent="0.2">
      <c r="A11" s="55">
        <v>8</v>
      </c>
      <c r="B11" s="55" t="s">
        <v>2959</v>
      </c>
      <c r="C11" s="56" t="s">
        <v>3031</v>
      </c>
      <c r="D11" s="56" t="s">
        <v>2132</v>
      </c>
      <c r="E11" s="88" t="str">
        <f>+VLOOKUP(F11,Inventario!$A$3:$D$2083,2,FALSE)</f>
        <v>AC446</v>
      </c>
      <c r="F11" s="63" t="s">
        <v>1164</v>
      </c>
      <c r="G11" s="89" t="str">
        <f>+VLOOKUP(F11,Inventario!$A$3:$D$2083,3,FALSE)</f>
        <v xml:space="preserve">Subserie documental la cual puede contener la siguiente documentación: Solicitud consulta SARLAF, Informe consulta SARLAF generado por entidades financieras, </v>
      </c>
      <c r="H11" s="56" t="s">
        <v>3043</v>
      </c>
      <c r="I11" s="89" t="str">
        <f>+VLOOKUP(F11,Inventario!$A$4:$D$2083,4,FALSE)</f>
        <v>Datos / Información</v>
      </c>
      <c r="J11" s="90"/>
      <c r="K11" s="55" t="s">
        <v>3116</v>
      </c>
      <c r="L11" s="55" t="s">
        <v>3116</v>
      </c>
      <c r="M11" s="55" t="s">
        <v>3116</v>
      </c>
      <c r="N11" s="55" t="s">
        <v>3116</v>
      </c>
      <c r="O11" s="55" t="s">
        <v>2131</v>
      </c>
      <c r="P11" s="74"/>
      <c r="Q11" s="55" t="s">
        <v>2133</v>
      </c>
      <c r="R11" s="55" t="s">
        <v>3056</v>
      </c>
      <c r="S11" s="77" t="s">
        <v>2132</v>
      </c>
      <c r="T11" s="74"/>
      <c r="U11" s="55" t="s">
        <v>3061</v>
      </c>
      <c r="V11" s="55" t="s">
        <v>3061</v>
      </c>
      <c r="W11" s="56" t="s">
        <v>3065</v>
      </c>
      <c r="X11" s="56" t="s">
        <v>3066</v>
      </c>
      <c r="Y11" s="74"/>
      <c r="Z11" s="78" t="s">
        <v>286</v>
      </c>
      <c r="AA11" s="78" t="s">
        <v>286</v>
      </c>
      <c r="AB11" s="78" t="s">
        <v>286</v>
      </c>
      <c r="AC11" s="73" t="str">
        <f t="shared" si="0"/>
        <v>No Crítico</v>
      </c>
      <c r="AD11" s="74"/>
      <c r="AE11" s="75" t="str">
        <f>IF(Z11=Clasificación!$B$9,Clasificación!$C$9,IF(Z11=Clasificación!$B$10,Clasificación!$C$10,IF(OR(Z11=Clasificación!$B$11,Z11=Clasificación!$C$11),Clasificación!$C$11,"Por clasificar")))</f>
        <v>Pública</v>
      </c>
      <c r="AF11" s="75" t="str">
        <f>IF(OR(AA11=Clasificación!$B$15,AA11=Clasificación!$B$16),Clasificación!$C$15,IF(AA11=Clasificación!$B$17,Clasificación!$C$17,"Por clasificar"))</f>
        <v>No Crítica</v>
      </c>
      <c r="AG11" s="75" t="str">
        <f>IF(OR(AB11=Clasificación!$B$22,AB11=Clasificación!$B$23),Clasificación!$C$22,IF(AB11=Clasificación!$B$24,Clasificación!$C$24,"Por clasificar"))</f>
        <v>No Crítica</v>
      </c>
    </row>
    <row r="12" spans="1:33" ht="168.75" x14ac:dyDescent="0.2">
      <c r="A12" s="55">
        <v>9</v>
      </c>
      <c r="B12" s="55" t="s">
        <v>2959</v>
      </c>
      <c r="C12" s="56" t="s">
        <v>3031</v>
      </c>
      <c r="D12" s="56" t="s">
        <v>3033</v>
      </c>
      <c r="E12" s="88" t="str">
        <f>+VLOOKUP(F12,Inventario!$A$3:$D$2083,2,FALSE)</f>
        <v>AC447</v>
      </c>
      <c r="F12" s="63" t="s">
        <v>1165</v>
      </c>
      <c r="G12" s="89" t="str">
        <f>+VLOOKUP(F12,Inventario!$A$3:$D$2083,3,FALSE)</f>
        <v>Subserie documental la cual puede contener la siguiente documentación: Plan, Acta de comisión de personal (aval del plan de capacitación), CronogramaMatriz de riesgos y controles, riesgos y controles, Business impacto análisis, Recovery time objective, Recursos requeridos en contingencia,Equipo de trabajo habitual, Esquema de comunicación "árbol de llamada, Puestos críticos en contingencia, Responsabilidades del líder del equipo de trabajo, Responsabilidades del suplente del líder del equipo de trabajo, Responsabilidades de los integrantes del equipo de trabajo, Directorio de áreas internas criticas, Directorio de entidades externas  criticas, Directorio Proveedores Crítico, Actividades - Antes de la Contingencia y otros</v>
      </c>
      <c r="H12" s="56" t="s">
        <v>3044</v>
      </c>
      <c r="I12" s="89" t="str">
        <f>+VLOOKUP(F12,Inventario!$A$4:$D$2083,4,FALSE)</f>
        <v>Datos / Información</v>
      </c>
      <c r="J12" s="90"/>
      <c r="K12" s="55" t="s">
        <v>3117</v>
      </c>
      <c r="L12" s="55" t="s">
        <v>3117</v>
      </c>
      <c r="M12" s="55" t="s">
        <v>3116</v>
      </c>
      <c r="N12" s="55" t="s">
        <v>3116</v>
      </c>
      <c r="O12" s="55" t="s">
        <v>2131</v>
      </c>
      <c r="P12" s="74"/>
      <c r="Q12" s="55" t="s">
        <v>2132</v>
      </c>
      <c r="R12" s="55" t="s">
        <v>3056</v>
      </c>
      <c r="S12" s="77" t="s">
        <v>2132</v>
      </c>
      <c r="T12" s="74"/>
      <c r="U12" s="55" t="s">
        <v>3061</v>
      </c>
      <c r="V12" s="55" t="s">
        <v>3061</v>
      </c>
      <c r="W12" s="56" t="s">
        <v>3067</v>
      </c>
      <c r="X12" s="56" t="s">
        <v>3068</v>
      </c>
      <c r="Y12" s="74"/>
      <c r="Z12" s="78" t="s">
        <v>287</v>
      </c>
      <c r="AA12" s="78" t="s">
        <v>286</v>
      </c>
      <c r="AB12" s="78" t="s">
        <v>286</v>
      </c>
      <c r="AC12" s="73" t="str">
        <f>IF( AND(Z12="Alto",AA12="Alto",AB12="Alto"),"Crítico","No Crítico")</f>
        <v>No Crítico</v>
      </c>
      <c r="AD12" s="74"/>
      <c r="AE12" s="75" t="str">
        <f>IF(Z12=Clasificación!$B$9,Clasificación!$C$9,IF(Z12=Clasificación!$B$10,Clasificación!$C$10,IF(OR(Z12=Clasificación!$B$11,Z12=Clasificación!$C$11),Clasificación!$C$11,"Por clasificar")))</f>
        <v>Pública Clasificada</v>
      </c>
      <c r="AF12" s="75" t="str">
        <f>IF(OR(AA12=Clasificación!$B$15,AA12=Clasificación!$B$16),Clasificación!$C$15,IF(AA12=Clasificación!$B$17,Clasificación!$C$17,"Por clasificar"))</f>
        <v>No Crítica</v>
      </c>
      <c r="AG12" s="75" t="str">
        <f>IF(OR(AB12=Clasificación!$B$22,AB12=Clasificación!$B$23),Clasificación!$C$22,IF(AB12=Clasificación!$B$24,Clasificación!$C$24,"Por clasificar"))</f>
        <v>No Crítica</v>
      </c>
    </row>
    <row r="13" spans="1:33" ht="78.75" x14ac:dyDescent="0.2">
      <c r="A13" s="55">
        <v>10</v>
      </c>
      <c r="B13" s="55" t="s">
        <v>2959</v>
      </c>
      <c r="C13" s="56" t="s">
        <v>3031</v>
      </c>
      <c r="D13" s="56" t="s">
        <v>3034</v>
      </c>
      <c r="E13" s="88" t="str">
        <f>+VLOOKUP(F13,Inventario!$A$3:$D$2083,2,FALSE)</f>
        <v>AC448</v>
      </c>
      <c r="F13" s="63" t="s">
        <v>1166</v>
      </c>
      <c r="G13" s="89" t="str">
        <f>+VLOOKUP(F13,Inventario!$A$3:$D$2083,3,FALSE)</f>
        <v xml:space="preserve">Subserie documental la cual puede contener la siguiente documentación: Ranking con cifras del mes procesado, Seguimiento Mensual,   Informe.                                                                                                                   </v>
      </c>
      <c r="H13" s="56" t="s">
        <v>3045</v>
      </c>
      <c r="I13" s="89" t="str">
        <f>+VLOOKUP(F13,Inventario!$A$4:$D$2083,4,FALSE)</f>
        <v>Datos / Información</v>
      </c>
      <c r="J13" s="90"/>
      <c r="K13" s="55" t="s">
        <v>3116</v>
      </c>
      <c r="L13" s="55" t="s">
        <v>3117</v>
      </c>
      <c r="M13" s="55" t="s">
        <v>3117</v>
      </c>
      <c r="N13" s="55" t="s">
        <v>3117</v>
      </c>
      <c r="O13" s="55" t="s">
        <v>2131</v>
      </c>
      <c r="P13" s="74"/>
      <c r="Q13" s="55" t="s">
        <v>2133</v>
      </c>
      <c r="R13" s="55" t="s">
        <v>2132</v>
      </c>
      <c r="S13" s="77" t="s">
        <v>2132</v>
      </c>
      <c r="T13" s="74"/>
      <c r="U13" s="55" t="s">
        <v>3061</v>
      </c>
      <c r="V13" s="55" t="s">
        <v>3061</v>
      </c>
      <c r="W13" s="56" t="s">
        <v>2135</v>
      </c>
      <c r="X13" s="91" t="s">
        <v>3069</v>
      </c>
      <c r="Y13" s="74"/>
      <c r="Z13" s="78" t="s">
        <v>286</v>
      </c>
      <c r="AA13" s="78" t="s">
        <v>288</v>
      </c>
      <c r="AB13" s="78" t="s">
        <v>288</v>
      </c>
      <c r="AC13" s="73" t="str">
        <f>IF( OR(Z13="Alto",AA13="Alto",AB13="Alto"),"Crítico","No Crítico")</f>
        <v>Crítico</v>
      </c>
      <c r="AD13" s="74"/>
      <c r="AE13" s="75" t="str">
        <f>IF(Z13=Clasificación!$B$9,Clasificación!$C$9,IF(Z13=Clasificación!$B$10,Clasificación!$C$10,IF(OR(Z13=Clasificación!$B$11,Z13=Clasificación!$C$11),Clasificación!$C$11,"Por clasificar")))</f>
        <v>Pública</v>
      </c>
      <c r="AF13" s="75" t="str">
        <f>IF(OR(AA13=Clasificación!$B$15,AA13=Clasificación!$B$16),Clasificación!$C$15,IF(AA13=Clasificación!$B$17,Clasificación!$C$17,"Por clasificar"))</f>
        <v>Crítica</v>
      </c>
      <c r="AG13" s="75" t="str">
        <f>IF(OR(AB13=Clasificación!$B$22,AB13=Clasificación!$B$23),Clasificación!$C$22,IF(AB13=Clasificación!$B$24,Clasificación!$C$24,"Por clasificar"))</f>
        <v>Crítica</v>
      </c>
    </row>
    <row r="14" spans="1:33" ht="67.5" x14ac:dyDescent="0.2">
      <c r="A14" s="55">
        <v>11</v>
      </c>
      <c r="B14" s="55" t="s">
        <v>2959</v>
      </c>
      <c r="C14" s="56" t="s">
        <v>3031</v>
      </c>
      <c r="D14" s="56" t="s">
        <v>3034</v>
      </c>
      <c r="E14" s="88" t="str">
        <f>+VLOOKUP(F14,Inventario!$A$3:$D$2083,2,FALSE)</f>
        <v>AC449</v>
      </c>
      <c r="F14" s="63" t="s">
        <v>1167</v>
      </c>
      <c r="G14" s="89" t="str">
        <f>+VLOOKUP(F14,Inventario!$A$3:$D$2083,3,FALSE)</f>
        <v>Subserie documental la cual puede contener la siguiente documentación: Seguimiento cupos de inversión - Bancos Internacionales, Aprobación cupos de inversión - Bancos internacionales, Informe.</v>
      </c>
      <c r="H14" s="56" t="s">
        <v>3046</v>
      </c>
      <c r="I14" s="89" t="str">
        <f>+VLOOKUP(F14,Inventario!$A$4:$D$2083,4,FALSE)</f>
        <v>Datos / Información</v>
      </c>
      <c r="J14" s="90"/>
      <c r="K14" s="55" t="s">
        <v>3116</v>
      </c>
      <c r="L14" s="55" t="s">
        <v>3117</v>
      </c>
      <c r="M14" s="55" t="s">
        <v>3117</v>
      </c>
      <c r="N14" s="55" t="s">
        <v>3117</v>
      </c>
      <c r="O14" s="55" t="s">
        <v>2131</v>
      </c>
      <c r="P14" s="74"/>
      <c r="Q14" s="55" t="s">
        <v>2133</v>
      </c>
      <c r="R14" s="55" t="s">
        <v>2132</v>
      </c>
      <c r="S14" s="77" t="s">
        <v>2132</v>
      </c>
      <c r="T14" s="74"/>
      <c r="U14" s="55" t="s">
        <v>3061</v>
      </c>
      <c r="V14" s="55" t="s">
        <v>3061</v>
      </c>
      <c r="W14" s="56" t="s">
        <v>2135</v>
      </c>
      <c r="X14" s="91" t="s">
        <v>3069</v>
      </c>
      <c r="Y14" s="74"/>
      <c r="Z14" s="78" t="s">
        <v>286</v>
      </c>
      <c r="AA14" s="78" t="s">
        <v>288</v>
      </c>
      <c r="AB14" s="78" t="s">
        <v>288</v>
      </c>
      <c r="AC14" s="73" t="str">
        <f t="shared" si="0"/>
        <v>Crítico</v>
      </c>
      <c r="AD14" s="74"/>
      <c r="AE14" s="75" t="str">
        <f>IF(Z14=Clasificación!$B$9,Clasificación!$C$9,IF(Z14=Clasificación!$B$10,Clasificación!$C$10,IF(OR(Z14=Clasificación!$B$11,Z14=Clasificación!$C$11),Clasificación!$C$11,"Por clasificar")))</f>
        <v>Pública</v>
      </c>
      <c r="AF14" s="75" t="str">
        <f>IF(OR(AA14=Clasificación!$B$15,AA14=Clasificación!$B$16),Clasificación!$C$15,IF(AA14=Clasificación!$B$17,Clasificación!$C$17,"Por clasificar"))</f>
        <v>Crítica</v>
      </c>
      <c r="AG14" s="75" t="str">
        <f>IF(OR(AB14=Clasificación!$B$22,AB14=Clasificación!$B$23),Clasificación!$C$22,IF(AB14=Clasificación!$B$24,Clasificación!$C$24,"Por clasificar"))</f>
        <v>Crítica</v>
      </c>
    </row>
    <row r="15" spans="1:33" ht="78.75" x14ac:dyDescent="0.2">
      <c r="A15" s="55">
        <v>12</v>
      </c>
      <c r="B15" s="55" t="s">
        <v>2959</v>
      </c>
      <c r="C15" s="56" t="s">
        <v>3031</v>
      </c>
      <c r="D15" s="56" t="s">
        <v>3034</v>
      </c>
      <c r="E15" s="88" t="str">
        <f>+VLOOKUP(F15,Inventario!$A$3:$D$2083,2,FALSE)</f>
        <v>AC450</v>
      </c>
      <c r="F15" s="63" t="s">
        <v>1168</v>
      </c>
      <c r="G15" s="89" t="str">
        <f>+VLOOKUP(F15,Inventario!$A$3:$D$2083,3,FALSE)</f>
        <v>Subserie documental la cual puede contener la siguiente documentación: Seguimiento cupos de inversión, Aprobación cupos de inversión, Comparativo cupos teórico y real por entidad, Informe.</v>
      </c>
      <c r="H15" s="56" t="s">
        <v>3047</v>
      </c>
      <c r="I15" s="89" t="str">
        <f>+VLOOKUP(F15,Inventario!$A$4:$D$2083,4,FALSE)</f>
        <v>Datos / Información</v>
      </c>
      <c r="J15" s="90"/>
      <c r="K15" s="55" t="s">
        <v>3116</v>
      </c>
      <c r="L15" s="55" t="s">
        <v>3117</v>
      </c>
      <c r="M15" s="55" t="s">
        <v>3117</v>
      </c>
      <c r="N15" s="55" t="s">
        <v>3117</v>
      </c>
      <c r="O15" s="55" t="s">
        <v>2131</v>
      </c>
      <c r="P15" s="74"/>
      <c r="Q15" s="55" t="s">
        <v>2133</v>
      </c>
      <c r="R15" s="55" t="s">
        <v>2132</v>
      </c>
      <c r="S15" s="77" t="s">
        <v>2132</v>
      </c>
      <c r="T15" s="74"/>
      <c r="U15" s="55" t="s">
        <v>3061</v>
      </c>
      <c r="V15" s="55" t="s">
        <v>3061</v>
      </c>
      <c r="W15" s="56" t="s">
        <v>2135</v>
      </c>
      <c r="X15" s="91" t="s">
        <v>3069</v>
      </c>
      <c r="Y15" s="74"/>
      <c r="Z15" s="78" t="s">
        <v>286</v>
      </c>
      <c r="AA15" s="78" t="s">
        <v>288</v>
      </c>
      <c r="AB15" s="78" t="s">
        <v>288</v>
      </c>
      <c r="AC15" s="73" t="str">
        <f t="shared" si="0"/>
        <v>Crítico</v>
      </c>
      <c r="AD15" s="74"/>
      <c r="AE15" s="75" t="str">
        <f>IF(Z15=Clasificación!$B$9,Clasificación!$C$9,IF(Z15=Clasificación!$B$10,Clasificación!$C$10,IF(OR(Z15=Clasificación!$B$11,Z15=Clasificación!$C$11),Clasificación!$C$11,"Por clasificar")))</f>
        <v>Pública</v>
      </c>
      <c r="AF15" s="75" t="str">
        <f>IF(OR(AA15=Clasificación!$B$15,AA15=Clasificación!$B$16),Clasificación!$C$15,IF(AA15=Clasificación!$B$17,Clasificación!$C$17,"Por clasificar"))</f>
        <v>Crítica</v>
      </c>
      <c r="AG15" s="75" t="str">
        <f>IF(OR(AB15=Clasificación!$B$22,AB15=Clasificación!$B$23),Clasificación!$C$22,IF(AB15=Clasificación!$B$24,Clasificación!$C$24,"Por clasificar"))</f>
        <v>Crítica</v>
      </c>
    </row>
    <row r="16" spans="1:33" ht="56.25" x14ac:dyDescent="0.2">
      <c r="A16" s="55">
        <v>13</v>
      </c>
      <c r="B16" s="55" t="s">
        <v>2959</v>
      </c>
      <c r="C16" s="56" t="s">
        <v>3031</v>
      </c>
      <c r="D16" s="56" t="s">
        <v>2132</v>
      </c>
      <c r="E16" s="88" t="str">
        <f>+VLOOKUP(F16,Inventario!$A$3:$D$2083,2,FALSE)</f>
        <v>AC451</v>
      </c>
      <c r="F16" s="63" t="s">
        <v>1169</v>
      </c>
      <c r="G16" s="89" t="str">
        <f>+VLOOKUP(F16,Inventario!$A$3:$D$2083,3,FALSE)</f>
        <v>Subserie documental la cual puede contener la siguiente documentación: Programa, Comunicaciones oficiales,Control de Asistencia.</v>
      </c>
      <c r="H16" s="56" t="s">
        <v>3048</v>
      </c>
      <c r="I16" s="89" t="str">
        <f>+VLOOKUP(F16,Inventario!$A$4:$D$2083,4,FALSE)</f>
        <v>Datos / Información</v>
      </c>
      <c r="J16" s="90"/>
      <c r="K16" s="55" t="s">
        <v>3116</v>
      </c>
      <c r="L16" s="55" t="s">
        <v>3116</v>
      </c>
      <c r="M16" s="55" t="s">
        <v>3116</v>
      </c>
      <c r="N16" s="55" t="s">
        <v>3116</v>
      </c>
      <c r="O16" s="55" t="s">
        <v>2131</v>
      </c>
      <c r="P16" s="74"/>
      <c r="Q16" s="55" t="s">
        <v>2133</v>
      </c>
      <c r="R16" s="55" t="s">
        <v>2132</v>
      </c>
      <c r="S16" s="77" t="s">
        <v>2132</v>
      </c>
      <c r="T16" s="74"/>
      <c r="U16" s="55" t="s">
        <v>3061</v>
      </c>
      <c r="V16" s="55" t="s">
        <v>3061</v>
      </c>
      <c r="W16" s="56" t="s">
        <v>2135</v>
      </c>
      <c r="X16" s="56" t="s">
        <v>3070</v>
      </c>
      <c r="Y16" s="74"/>
      <c r="Z16" s="78" t="s">
        <v>286</v>
      </c>
      <c r="AA16" s="78" t="s">
        <v>286</v>
      </c>
      <c r="AB16" s="78" t="s">
        <v>286</v>
      </c>
      <c r="AC16" s="73" t="str">
        <f t="shared" si="0"/>
        <v>No Crítico</v>
      </c>
      <c r="AD16" s="74"/>
      <c r="AE16" s="75" t="str">
        <f>IF(Z16=Clasificación!$B$9,Clasificación!$C$9,IF(Z16=Clasificación!$B$10,Clasificación!$C$10,IF(OR(Z16=Clasificación!$B$11,Z16=Clasificación!$C$11),Clasificación!$C$11,"Por clasificar")))</f>
        <v>Pública</v>
      </c>
      <c r="AF16" s="75" t="str">
        <f>IF(OR(AA16=Clasificación!$B$15,AA16=Clasificación!$B$16),Clasificación!$C$15,IF(AA16=Clasificación!$B$17,Clasificación!$C$17,"Por clasificar"))</f>
        <v>No Crítica</v>
      </c>
      <c r="AG16" s="75" t="str">
        <f>IF(OR(AB16=Clasificación!$B$22,AB16=Clasificación!$B$23),Clasificación!$C$22,IF(AB16=Clasificación!$B$24,Clasificación!$C$24,"Por clasificar"))</f>
        <v>No Crítica</v>
      </c>
    </row>
    <row r="17" spans="1:33" ht="90" x14ac:dyDescent="0.2">
      <c r="A17" s="55">
        <v>14</v>
      </c>
      <c r="B17" s="55" t="s">
        <v>2959</v>
      </c>
      <c r="C17" s="56" t="s">
        <v>3031</v>
      </c>
      <c r="D17" s="56" t="s">
        <v>2132</v>
      </c>
      <c r="E17" s="88" t="str">
        <f>+VLOOKUP(F17,Inventario!$A$3:$D$2083,2,FALSE)</f>
        <v>AC452</v>
      </c>
      <c r="F17" s="63" t="s">
        <v>1170</v>
      </c>
      <c r="G17" s="89" t="str">
        <f>+VLOOKUP(F17,Inventario!$A$3:$D$2083,3,FALSE)</f>
        <v>Subserie documental la cual puede contener la siguiente documentación: Proyección del IPC en escenarios de riesgo,                                                                            Proyección del IPC 12m en escenarios de riesgo superintendencia financiera de Colombia,                                                                                    Informe</v>
      </c>
      <c r="H17" s="56" t="s">
        <v>3049</v>
      </c>
      <c r="I17" s="89" t="str">
        <f>+VLOOKUP(F17,Inventario!$A$4:$D$2083,4,FALSE)</f>
        <v>Datos / Información</v>
      </c>
      <c r="J17" s="90"/>
      <c r="K17" s="55" t="s">
        <v>3116</v>
      </c>
      <c r="L17" s="55" t="s">
        <v>3116</v>
      </c>
      <c r="M17" s="55" t="s">
        <v>3116</v>
      </c>
      <c r="N17" s="55" t="s">
        <v>3116</v>
      </c>
      <c r="O17" s="55" t="s">
        <v>2131</v>
      </c>
      <c r="P17" s="74"/>
      <c r="Q17" s="55" t="s">
        <v>2133</v>
      </c>
      <c r="R17" s="55" t="s">
        <v>3056</v>
      </c>
      <c r="S17" s="77" t="s">
        <v>2132</v>
      </c>
      <c r="T17" s="74"/>
      <c r="U17" s="55" t="s">
        <v>3061</v>
      </c>
      <c r="V17" s="55" t="s">
        <v>3061</v>
      </c>
      <c r="W17" s="56" t="s">
        <v>3065</v>
      </c>
      <c r="X17" s="56" t="s">
        <v>3071</v>
      </c>
      <c r="Y17" s="74"/>
      <c r="Z17" s="78" t="s">
        <v>286</v>
      </c>
      <c r="AA17" s="78" t="s">
        <v>286</v>
      </c>
      <c r="AB17" s="78" t="s">
        <v>286</v>
      </c>
      <c r="AC17" s="73" t="str">
        <f t="shared" si="0"/>
        <v>No Crítico</v>
      </c>
      <c r="AD17" s="74"/>
      <c r="AE17" s="75" t="str">
        <f>IF(Z17=Clasificación!$B$9,Clasificación!$C$9,IF(Z17=Clasificación!$B$10,Clasificación!$C$10,IF(OR(Z17=Clasificación!$B$11,Z17=Clasificación!$C$11),Clasificación!$C$11,"Por clasificar")))</f>
        <v>Pública</v>
      </c>
      <c r="AF17" s="75" t="str">
        <f>IF(OR(AA17=Clasificación!$B$15,AA17=Clasificación!$B$16),Clasificación!$C$15,IF(AA17=Clasificación!$B$17,Clasificación!$C$17,"Por clasificar"))</f>
        <v>No Crítica</v>
      </c>
      <c r="AG17" s="75" t="str">
        <f>IF(OR(AB17=Clasificación!$B$22,AB17=Clasificación!$B$23),Clasificación!$C$22,IF(AB17=Clasificación!$B$24,Clasificación!$C$24,"Por clasificar"))</f>
        <v>No Crítica</v>
      </c>
    </row>
    <row r="18" spans="1:33" ht="236.25" x14ac:dyDescent="0.2">
      <c r="A18" s="55">
        <v>15</v>
      </c>
      <c r="B18" s="55" t="s">
        <v>2959</v>
      </c>
      <c r="C18" s="56" t="s">
        <v>3031</v>
      </c>
      <c r="D18" s="56" t="s">
        <v>3035</v>
      </c>
      <c r="E18" s="88" t="str">
        <f>+VLOOKUP(F18,Inventario!$A$3:$D$2083,2,FALSE)</f>
        <v>AC453</v>
      </c>
      <c r="F18" s="63" t="s">
        <v>1171</v>
      </c>
      <c r="G18" s="89" t="str">
        <f>+VLOOKUP(F18,Inventario!$A$3:$D$2083,3,FALSE)</f>
        <v xml:space="preserve">Subserie documental la cual puede contener la siguiente documentación: Proyección de variables económicas y financieras en escenarios de riesgo - Tasa de interés, Proyecciones en escenarios de riesgo superintendencia financiera, Proyección de variables económicas y financieras en escenarios de riesgos,  Informe.                                                                                                                                         </v>
      </c>
      <c r="H18" s="56" t="s">
        <v>3050</v>
      </c>
      <c r="I18" s="89" t="str">
        <f>+VLOOKUP(F18,Inventario!$A$4:$D$2083,4,FALSE)</f>
        <v>Datos / Información</v>
      </c>
      <c r="J18" s="90"/>
      <c r="K18" s="55" t="s">
        <v>3116</v>
      </c>
      <c r="L18" s="55" t="s">
        <v>3116</v>
      </c>
      <c r="M18" s="55" t="s">
        <v>3116</v>
      </c>
      <c r="N18" s="55" t="s">
        <v>3116</v>
      </c>
      <c r="O18" s="55" t="s">
        <v>2131</v>
      </c>
      <c r="P18" s="74"/>
      <c r="Q18" s="55" t="s">
        <v>2133</v>
      </c>
      <c r="R18" s="55" t="s">
        <v>3056</v>
      </c>
      <c r="S18" s="77" t="s">
        <v>2132</v>
      </c>
      <c r="T18" s="74"/>
      <c r="U18" s="55" t="s">
        <v>3061</v>
      </c>
      <c r="V18" s="55" t="s">
        <v>3061</v>
      </c>
      <c r="W18" s="56" t="s">
        <v>3065</v>
      </c>
      <c r="X18" s="56" t="s">
        <v>3071</v>
      </c>
      <c r="Y18" s="74"/>
      <c r="Z18" s="78" t="s">
        <v>286</v>
      </c>
      <c r="AA18" s="78" t="s">
        <v>286</v>
      </c>
      <c r="AB18" s="78" t="s">
        <v>286</v>
      </c>
      <c r="AC18" s="73" t="str">
        <f t="shared" si="0"/>
        <v>No Crítico</v>
      </c>
      <c r="AD18" s="74"/>
      <c r="AE18" s="75" t="str">
        <f>IF(Z18=Clasificación!$B$9,Clasificación!$C$9,IF(Z18=Clasificación!$B$10,Clasificación!$C$10,IF(OR(Z18=Clasificación!$B$11,Z18=Clasificación!$C$11),Clasificación!$C$11,"Por clasificar")))</f>
        <v>Pública</v>
      </c>
      <c r="AF18" s="75" t="str">
        <f>IF(OR(AA18=Clasificación!$B$15,AA18=Clasificación!$B$16),Clasificación!$C$15,IF(AA18=Clasificación!$B$17,Clasificación!$C$17,"Por clasificar"))</f>
        <v>No Crítica</v>
      </c>
      <c r="AG18" s="75" t="str">
        <f>IF(OR(AB18=Clasificación!$B$22,AB18=Clasificación!$B$23),Clasificación!$C$22,IF(AB18=Clasificación!$B$24,Clasificación!$C$24,"Por clasificar"))</f>
        <v>No Crítica</v>
      </c>
    </row>
    <row r="19" spans="1:33" ht="101.25" x14ac:dyDescent="0.2">
      <c r="A19" s="55">
        <v>16</v>
      </c>
      <c r="B19" s="55" t="s">
        <v>2959</v>
      </c>
      <c r="C19" s="56" t="s">
        <v>3031</v>
      </c>
      <c r="D19" s="56" t="s">
        <v>3036</v>
      </c>
      <c r="E19" s="88" t="str">
        <f>+VLOOKUP(F19,Inventario!$A$3:$D$2083,2,FALSE)</f>
        <v>AC454</v>
      </c>
      <c r="F19" s="63" t="s">
        <v>1172</v>
      </c>
      <c r="G19" s="89" t="str">
        <f>+VLOOKUP(F19,Inventario!$A$3:$D$2083,3,FALSE)</f>
        <v>Subserie documental la cual puede contener la siguiente documentación: Reporte, Informe, Conceptos técnicos .</v>
      </c>
      <c r="H19" s="56" t="s">
        <v>3051</v>
      </c>
      <c r="I19" s="89" t="str">
        <f>+VLOOKUP(F19,Inventario!$A$4:$D$2083,4,FALSE)</f>
        <v>Datos / Información</v>
      </c>
      <c r="J19" s="90"/>
      <c r="K19" s="55" t="s">
        <v>3116</v>
      </c>
      <c r="L19" s="55" t="s">
        <v>3117</v>
      </c>
      <c r="M19" s="55" t="s">
        <v>3117</v>
      </c>
      <c r="N19" s="55" t="s">
        <v>3117</v>
      </c>
      <c r="O19" s="55" t="s">
        <v>2131</v>
      </c>
      <c r="P19" s="74"/>
      <c r="Q19" s="55" t="s">
        <v>2133</v>
      </c>
      <c r="R19" s="55" t="s">
        <v>3057</v>
      </c>
      <c r="S19" s="77" t="s">
        <v>2132</v>
      </c>
      <c r="T19" s="74"/>
      <c r="U19" s="55" t="s">
        <v>3061</v>
      </c>
      <c r="V19" s="55" t="s">
        <v>3061</v>
      </c>
      <c r="W19" s="56" t="s">
        <v>3072</v>
      </c>
      <c r="X19" s="91" t="s">
        <v>3073</v>
      </c>
      <c r="Y19" s="74"/>
      <c r="Z19" s="78" t="s">
        <v>286</v>
      </c>
      <c r="AA19" s="78" t="s">
        <v>287</v>
      </c>
      <c r="AB19" s="78" t="s">
        <v>287</v>
      </c>
      <c r="AC19" s="73" t="str">
        <f t="shared" si="0"/>
        <v>No Crítico</v>
      </c>
      <c r="AD19" s="74"/>
      <c r="AE19" s="75" t="str">
        <f>IF(Z19=Clasificación!$B$9,Clasificación!$C$9,IF(Z19=Clasificación!$B$10,Clasificación!$C$10,IF(OR(Z19=Clasificación!$B$11,Z19=Clasificación!$C$11),Clasificación!$C$11,"Por clasificar")))</f>
        <v>Pública</v>
      </c>
      <c r="AF19" s="75" t="str">
        <f>IF(OR(AA19=Clasificación!$B$15,AA19=Clasificación!$B$16),Clasificación!$C$15,IF(AA19=Clasificación!$B$17,Clasificación!$C$17,"Por clasificar"))</f>
        <v>Crítica</v>
      </c>
      <c r="AG19" s="75" t="str">
        <f>IF(OR(AB19=Clasificación!$B$22,AB19=Clasificación!$B$23),Clasificación!$C$22,IF(AB19=Clasificación!$B$24,Clasificación!$C$24,"Por clasificar"))</f>
        <v>Crítica</v>
      </c>
    </row>
    <row r="20" spans="1:33" ht="101.25" x14ac:dyDescent="0.2">
      <c r="A20" s="55">
        <v>17</v>
      </c>
      <c r="B20" s="55" t="s">
        <v>2959</v>
      </c>
      <c r="C20" s="56" t="s">
        <v>3031</v>
      </c>
      <c r="D20" s="56" t="s">
        <v>2132</v>
      </c>
      <c r="E20" s="88" t="str">
        <f>+VLOOKUP(F20,Inventario!$A$3:$D$2083,2,FALSE)</f>
        <v>AC455</v>
      </c>
      <c r="F20" s="56" t="s">
        <v>1173</v>
      </c>
      <c r="G20" s="89" t="str">
        <f>+VLOOKUP(F20,Inventario!$A$3:$D$2083,3,FALSE)</f>
        <v>Subserie documental la cual puede contener la siguiente documentación: Matriz de riesgo ley 1150, Conceptos, Informe.</v>
      </c>
      <c r="H20" s="56" t="s">
        <v>3052</v>
      </c>
      <c r="I20" s="89" t="str">
        <f>+VLOOKUP(F20,Inventario!$A$4:$D$2083,4,FALSE)</f>
        <v>Datos / Información</v>
      </c>
      <c r="J20" s="90"/>
      <c r="K20" s="55" t="s">
        <v>3116</v>
      </c>
      <c r="L20" s="55" t="s">
        <v>3117</v>
      </c>
      <c r="M20" s="55" t="s">
        <v>3117</v>
      </c>
      <c r="N20" s="55" t="s">
        <v>3117</v>
      </c>
      <c r="O20" s="55" t="s">
        <v>2131</v>
      </c>
      <c r="P20" s="74"/>
      <c r="Q20" s="55" t="s">
        <v>2133</v>
      </c>
      <c r="R20" s="55" t="s">
        <v>3058</v>
      </c>
      <c r="S20" s="77" t="s">
        <v>2132</v>
      </c>
      <c r="T20" s="74"/>
      <c r="U20" s="55" t="s">
        <v>3061</v>
      </c>
      <c r="V20" s="55" t="s">
        <v>3061</v>
      </c>
      <c r="W20" s="56" t="s">
        <v>3072</v>
      </c>
      <c r="X20" s="91" t="s">
        <v>3074</v>
      </c>
      <c r="Y20" s="74"/>
      <c r="Z20" s="78" t="s">
        <v>286</v>
      </c>
      <c r="AA20" s="78" t="s">
        <v>287</v>
      </c>
      <c r="AB20" s="78" t="s">
        <v>287</v>
      </c>
      <c r="AC20" s="73" t="str">
        <f t="shared" si="0"/>
        <v>No Crítico</v>
      </c>
      <c r="AD20" s="74"/>
      <c r="AE20" s="75" t="str">
        <f>IF(Z20=Clasificación!$B$9,Clasificación!$C$9,IF(Z20=Clasificación!$B$10,Clasificación!$C$10,IF(OR(Z20=Clasificación!$B$11,Z20=Clasificación!$C$11),Clasificación!$C$11,"Por clasificar")))</f>
        <v>Pública</v>
      </c>
      <c r="AF20" s="75" t="str">
        <f>IF(OR(AA20=Clasificación!$B$15,AA20=Clasificación!$B$16),Clasificación!$C$15,IF(AA20=Clasificación!$B$17,Clasificación!$C$17,"Por clasificar"))</f>
        <v>Crítica</v>
      </c>
      <c r="AG20" s="75" t="str">
        <f>IF(OR(AB20=Clasificación!$B$22,AB20=Clasificación!$B$23),Clasificación!$C$22,IF(AB20=Clasificación!$B$24,Clasificación!$C$24,"Por clasificar"))</f>
        <v>Crítica</v>
      </c>
    </row>
    <row r="21" spans="1:33" ht="101.25" x14ac:dyDescent="0.2">
      <c r="A21" s="55">
        <v>18</v>
      </c>
      <c r="B21" s="55" t="s">
        <v>2959</v>
      </c>
      <c r="C21" s="56" t="s">
        <v>3031</v>
      </c>
      <c r="D21" s="56" t="s">
        <v>2123</v>
      </c>
      <c r="E21" s="88" t="str">
        <f>+VLOOKUP(F21,Inventario!$A$3:$D$2083,2,FALSE)</f>
        <v>AC456</v>
      </c>
      <c r="F21" s="56" t="s">
        <v>1174</v>
      </c>
      <c r="G21" s="89" t="str">
        <f>+VLOOKUP(F21,Inventario!$A$3:$D$2083,3,FALSE)</f>
        <v>Subserie documental la cual puede contener la siguiente documentación: Contingentes en Desastres Naturales , Conceptos,  Informe.</v>
      </c>
      <c r="H21" s="56" t="s">
        <v>3053</v>
      </c>
      <c r="I21" s="89" t="str">
        <f>+VLOOKUP(F21,Inventario!$A$4:$D$2083,4,FALSE)</f>
        <v>Datos / Información</v>
      </c>
      <c r="J21" s="90"/>
      <c r="K21" s="55" t="s">
        <v>3116</v>
      </c>
      <c r="L21" s="55" t="s">
        <v>3117</v>
      </c>
      <c r="M21" s="55" t="s">
        <v>3117</v>
      </c>
      <c r="N21" s="55" t="s">
        <v>3117</v>
      </c>
      <c r="O21" s="55" t="s">
        <v>2131</v>
      </c>
      <c r="P21" s="74"/>
      <c r="Q21" s="55" t="s">
        <v>2133</v>
      </c>
      <c r="R21" s="55" t="s">
        <v>3059</v>
      </c>
      <c r="S21" s="77" t="s">
        <v>2132</v>
      </c>
      <c r="T21" s="74"/>
      <c r="U21" s="55" t="s">
        <v>3061</v>
      </c>
      <c r="V21" s="55" t="s">
        <v>3061</v>
      </c>
      <c r="W21" s="56" t="s">
        <v>3075</v>
      </c>
      <c r="X21" s="56" t="s">
        <v>3076</v>
      </c>
      <c r="Y21" s="74"/>
      <c r="Z21" s="78" t="s">
        <v>287</v>
      </c>
      <c r="AA21" s="78" t="s">
        <v>288</v>
      </c>
      <c r="AB21" s="78" t="s">
        <v>287</v>
      </c>
      <c r="AC21" s="73" t="str">
        <f t="shared" ref="AC21:AC22" si="1">IF( AND(Z21="Alto",AA21="Alto",AB21="Alto"),"Crítico","No Crítico")</f>
        <v>No Crítico</v>
      </c>
      <c r="AD21" s="74"/>
      <c r="AE21" s="75" t="str">
        <f>IF(Z21=Clasificación!$B$9,Clasificación!$C$9,IF(Z21=Clasificación!$B$10,Clasificación!$C$10,IF(OR(Z21=Clasificación!$B$11,Z21=Clasificación!$C$11),Clasificación!$C$11,"Por clasificar")))</f>
        <v>Pública Clasificada</v>
      </c>
      <c r="AF21" s="75" t="str">
        <f>IF(OR(AA21=Clasificación!$B$15,AA21=Clasificación!$B$16),Clasificación!$C$15,IF(AA21=Clasificación!$B$17,Clasificación!$C$17,"Por clasificar"))</f>
        <v>Crítica</v>
      </c>
      <c r="AG21" s="75" t="str">
        <f>IF(OR(AB21=Clasificación!$B$22,AB21=Clasificación!$B$23),Clasificación!$C$22,IF(AB21=Clasificación!$B$24,Clasificación!$C$24,"Por clasificar"))</f>
        <v>Crítica</v>
      </c>
    </row>
    <row r="22" spans="1:33" ht="213.75" x14ac:dyDescent="0.2">
      <c r="A22" s="55">
        <v>19</v>
      </c>
      <c r="B22" s="55" t="s">
        <v>2959</v>
      </c>
      <c r="C22" s="56" t="s">
        <v>3031</v>
      </c>
      <c r="D22" s="56" t="s">
        <v>3037</v>
      </c>
      <c r="E22" s="88" t="str">
        <f>+VLOOKUP(F22,Inventario!$A$3:$D$2083,2,FALSE)</f>
        <v>AC457</v>
      </c>
      <c r="F22" s="63" t="s">
        <v>1175</v>
      </c>
      <c r="G22" s="89" t="str">
        <f>+VLOOKUP(F22,Inventario!$A$3:$D$2083,3,FALSE)</f>
        <v>Subserie documental la cual puede contener la siguiente documentación: Especificación del procedimiento, Valoración de activos de información, matriz de riesgo en seguridad de la información, Análisis de brecha ISO 27002 76, Plan de tratamiento de Riesgo en seguridad de la información, Declaración de Aplicabilidad, Solicitud de acción correctiva o preventiva.</v>
      </c>
      <c r="H22" s="56" t="s">
        <v>3054</v>
      </c>
      <c r="I22" s="89" t="str">
        <f>+VLOOKUP(F22,Inventario!$A$4:$D$2083,4,FALSE)</f>
        <v>Datos / Información</v>
      </c>
      <c r="J22" s="90"/>
      <c r="K22" s="55" t="s">
        <v>3116</v>
      </c>
      <c r="L22" s="55" t="s">
        <v>3117</v>
      </c>
      <c r="M22" s="55" t="s">
        <v>3117</v>
      </c>
      <c r="N22" s="55" t="s">
        <v>3117</v>
      </c>
      <c r="O22" s="55" t="s">
        <v>2131</v>
      </c>
      <c r="P22" s="74"/>
      <c r="Q22" s="55" t="s">
        <v>2133</v>
      </c>
      <c r="R22" s="55" t="s">
        <v>3056</v>
      </c>
      <c r="S22" s="77" t="s">
        <v>2132</v>
      </c>
      <c r="T22" s="74"/>
      <c r="U22" s="55" t="s">
        <v>3061</v>
      </c>
      <c r="V22" s="55" t="s">
        <v>3061</v>
      </c>
      <c r="W22" s="56" t="s">
        <v>3065</v>
      </c>
      <c r="X22" s="56" t="s">
        <v>3077</v>
      </c>
      <c r="Y22" s="74"/>
      <c r="Z22" s="78" t="s">
        <v>287</v>
      </c>
      <c r="AA22" s="78" t="s">
        <v>287</v>
      </c>
      <c r="AB22" s="78" t="s">
        <v>287</v>
      </c>
      <c r="AC22" s="73" t="str">
        <f t="shared" si="1"/>
        <v>No Crítico</v>
      </c>
      <c r="AD22" s="74"/>
      <c r="AE22" s="75" t="str">
        <f>IF(Z22=Clasificación!$B$9,Clasificación!$C$9,IF(Z22=Clasificación!$B$10,Clasificación!$C$10,IF(OR(Z22=Clasificación!$B$11,Z22=Clasificación!$C$11),Clasificación!$C$11,"Por clasificar")))</f>
        <v>Pública Clasificada</v>
      </c>
      <c r="AF22" s="75" t="str">
        <f>IF(OR(AA22=Clasificación!$B$15,AA22=Clasificación!$B$16),Clasificación!$C$15,IF(AA22=Clasificación!$B$17,Clasificación!$C$17,"Por clasificar"))</f>
        <v>Crítica</v>
      </c>
      <c r="AG22" s="75" t="str">
        <f>IF(OR(AB22=Clasificación!$B$22,AB22=Clasificación!$B$23),Clasificación!$C$22,IF(AB22=Clasificación!$B$24,Clasificación!$C$24,"Por clasificar"))</f>
        <v>Crítica</v>
      </c>
    </row>
    <row r="23" spans="1:33" ht="56.25" x14ac:dyDescent="0.2">
      <c r="A23" s="55">
        <v>20</v>
      </c>
      <c r="B23" s="55" t="s">
        <v>2959</v>
      </c>
      <c r="C23" s="56" t="s">
        <v>3031</v>
      </c>
      <c r="D23" s="56" t="s">
        <v>3038</v>
      </c>
      <c r="E23" s="88" t="str">
        <f>+VLOOKUP(F23,Inventario!$A$3:$D$2083,2,FALSE)</f>
        <v>AC458</v>
      </c>
      <c r="F23" s="63" t="s">
        <v>1176</v>
      </c>
      <c r="G23" s="89" t="str">
        <f>+VLOOKUP(F23,Inventario!$A$3:$D$2083,3,FALSE)</f>
        <v xml:space="preserve">Subserie documental la cual puede contener la siguiente documentación: Seguimiento al riesgo del portafolio de deuda,  Informe de Seguimiento .                                                                                  </v>
      </c>
      <c r="H23" s="56"/>
      <c r="I23" s="89" t="str">
        <f>+VLOOKUP(F23,Inventario!$A$4:$D$2083,4,FALSE)</f>
        <v>Datos / Información</v>
      </c>
      <c r="J23" s="90"/>
      <c r="K23" s="55" t="s">
        <v>3116</v>
      </c>
      <c r="L23" s="55" t="s">
        <v>3117</v>
      </c>
      <c r="M23" s="55" t="s">
        <v>3117</v>
      </c>
      <c r="N23" s="55" t="s">
        <v>3117</v>
      </c>
      <c r="O23" s="55" t="s">
        <v>2131</v>
      </c>
      <c r="P23" s="74"/>
      <c r="Q23" s="55" t="s">
        <v>2133</v>
      </c>
      <c r="R23" s="55" t="s">
        <v>3056</v>
      </c>
      <c r="S23" s="77" t="s">
        <v>2132</v>
      </c>
      <c r="T23" s="74"/>
      <c r="U23" s="55" t="s">
        <v>3061</v>
      </c>
      <c r="V23" s="55" t="s">
        <v>3061</v>
      </c>
      <c r="W23" s="56" t="s">
        <v>3065</v>
      </c>
      <c r="X23" s="56" t="s">
        <v>3078</v>
      </c>
      <c r="Y23" s="74"/>
      <c r="Z23" s="78" t="s">
        <v>286</v>
      </c>
      <c r="AA23" s="78" t="s">
        <v>287</v>
      </c>
      <c r="AB23" s="78" t="s">
        <v>287</v>
      </c>
      <c r="AC23" s="73" t="str">
        <f t="shared" si="0"/>
        <v>No Crítico</v>
      </c>
      <c r="AD23" s="74"/>
      <c r="AE23" s="75" t="str">
        <f>IF(Z23=Clasificación!$B$9,Clasificación!$C$9,IF(Z23=Clasificación!$B$10,Clasificación!$C$10,IF(OR(Z23=Clasificación!$B$11,Z23=Clasificación!$C$11),Clasificación!$C$11,"Por clasificar")))</f>
        <v>Pública</v>
      </c>
      <c r="AF23" s="75" t="str">
        <f>IF(OR(AA23=Clasificación!$B$15,AA23=Clasificación!$B$16),Clasificación!$C$15,IF(AA23=Clasificación!$B$17,Clasificación!$C$17,"Por clasificar"))</f>
        <v>Crítica</v>
      </c>
      <c r="AG23" s="75" t="str">
        <f>IF(OR(AB23=Clasificación!$B$22,AB23=Clasificación!$B$23),Clasificación!$C$22,IF(AB23=Clasificación!$B$24,Clasificación!$C$24,"Por clasificar"))</f>
        <v>Crítica</v>
      </c>
    </row>
    <row r="24" spans="1:33" ht="180" x14ac:dyDescent="0.2">
      <c r="A24" s="55">
        <v>21</v>
      </c>
      <c r="B24" s="55" t="s">
        <v>2959</v>
      </c>
      <c r="C24" s="56" t="s">
        <v>3031</v>
      </c>
      <c r="D24" s="56" t="s">
        <v>3039</v>
      </c>
      <c r="E24" s="88" t="str">
        <f>+VLOOKUP(F24,Inventario!$A$3:$D$2083,2,FALSE)</f>
        <v>AC459</v>
      </c>
      <c r="F24" s="63" t="s">
        <v>1177</v>
      </c>
      <c r="G24" s="89" t="str">
        <f>+VLOOKUP(F24,Inventario!$A$3:$D$2083,3,FALSE)</f>
        <v>Subserie documental la cual puede contener la siguiente documentación: Especificación del procedimiento, Matriz de riesgos y controles, Mapa de riesgo residual, Mapa de riesgos inherentes, Solicitud de acción correctiva o preventiva, Bitácora de Incidentes, Informes de Incidentes.</v>
      </c>
      <c r="H24" s="56" t="s">
        <v>3055</v>
      </c>
      <c r="I24" s="89" t="str">
        <f>+VLOOKUP(F24,Inventario!$A$4:$D$2083,4,FALSE)</f>
        <v>Datos / Información</v>
      </c>
      <c r="J24" s="90"/>
      <c r="K24" s="55" t="s">
        <v>3116</v>
      </c>
      <c r="L24" s="55" t="s">
        <v>3117</v>
      </c>
      <c r="M24" s="55" t="s">
        <v>3117</v>
      </c>
      <c r="N24" s="55" t="s">
        <v>3117</v>
      </c>
      <c r="O24" s="55" t="s">
        <v>2131</v>
      </c>
      <c r="P24" s="74"/>
      <c r="Q24" s="55" t="s">
        <v>2133</v>
      </c>
      <c r="R24" s="55" t="s">
        <v>3060</v>
      </c>
      <c r="S24" s="77" t="s">
        <v>2132</v>
      </c>
      <c r="T24" s="74"/>
      <c r="U24" s="55" t="s">
        <v>3061</v>
      </c>
      <c r="V24" s="55" t="s">
        <v>3061</v>
      </c>
      <c r="W24" s="56" t="s">
        <v>3079</v>
      </c>
      <c r="X24" s="56" t="s">
        <v>3077</v>
      </c>
      <c r="Y24" s="74"/>
      <c r="Z24" s="78" t="s">
        <v>286</v>
      </c>
      <c r="AA24" s="78" t="s">
        <v>287</v>
      </c>
      <c r="AB24" s="78" t="s">
        <v>287</v>
      </c>
      <c r="AC24" s="73" t="str">
        <f t="shared" si="0"/>
        <v>No Crítico</v>
      </c>
      <c r="AD24" s="74"/>
      <c r="AE24" s="75" t="str">
        <f>IF(Z24=Clasificación!$B$9,Clasificación!$C$9,IF(Z24=Clasificación!$B$10,Clasificación!$C$10,IF(OR(Z24=Clasificación!$B$11,Z24=Clasificación!$C$11),Clasificación!$C$11,"Por clasificar")))</f>
        <v>Pública</v>
      </c>
      <c r="AF24" s="75" t="str">
        <f>IF(OR(AA24=Clasificación!$B$15,AA24=Clasificación!$B$16),Clasificación!$C$15,IF(AA24=Clasificación!$B$17,Clasificación!$C$17,"Por clasificar"))</f>
        <v>Crítica</v>
      </c>
      <c r="AG24" s="75" t="str">
        <f>IF(OR(AB24=Clasificación!$B$22,AB24=Clasificación!$B$23),Clasificación!$C$22,IF(AB24=Clasificación!$B$24,Clasificación!$C$24,"Por clasificar"))</f>
        <v>Crítica</v>
      </c>
    </row>
    <row r="25" spans="1:33" s="79" customFormat="1" ht="101.25" x14ac:dyDescent="0.25">
      <c r="A25" s="55">
        <v>22</v>
      </c>
      <c r="B25" s="55" t="s">
        <v>2959</v>
      </c>
      <c r="C25" s="56" t="s">
        <v>3284</v>
      </c>
      <c r="D25" s="56" t="s">
        <v>2121</v>
      </c>
      <c r="E25" s="88" t="str">
        <f>+VLOOKUP(F25,Inventario!$A$3:$D$2083,2,FALSE)</f>
        <v>AC460</v>
      </c>
      <c r="F25" s="63" t="s">
        <v>1178</v>
      </c>
      <c r="G25" s="89" t="str">
        <f>+VLOOKUP(F25,Inventario!$A$3:$D$2083,3,FALSE)</f>
        <v>Subserie documental la cual puede contener la siguiente documentación: Convocatoria, Control de Asistencia, Acta, Anexos.Anexos, Control de asistencia, Acta</v>
      </c>
      <c r="H25" s="56" t="s">
        <v>2125</v>
      </c>
      <c r="I25" s="89" t="str">
        <f>+VLOOKUP(F25,Inventario!$A$4:$D$2083,4,FALSE)</f>
        <v>Datos / Información</v>
      </c>
      <c r="J25" s="90"/>
      <c r="K25" s="55" t="s">
        <v>3116</v>
      </c>
      <c r="L25" s="55" t="s">
        <v>3116</v>
      </c>
      <c r="M25" s="55" t="s">
        <v>3116</v>
      </c>
      <c r="N25" s="55" t="s">
        <v>3116</v>
      </c>
      <c r="O25" s="55" t="s">
        <v>2131</v>
      </c>
      <c r="P25" s="74"/>
      <c r="Q25" s="55" t="s">
        <v>2133</v>
      </c>
      <c r="R25" s="55" t="s">
        <v>2132</v>
      </c>
      <c r="S25" s="55" t="s">
        <v>2132</v>
      </c>
      <c r="T25" s="74"/>
      <c r="U25" s="56" t="s">
        <v>2134</v>
      </c>
      <c r="V25" s="56" t="s">
        <v>2134</v>
      </c>
      <c r="W25" s="56" t="s">
        <v>2135</v>
      </c>
      <c r="X25" s="56" t="s">
        <v>2129</v>
      </c>
      <c r="Y25" s="74"/>
      <c r="Z25" s="78" t="s">
        <v>286</v>
      </c>
      <c r="AA25" s="78" t="s">
        <v>286</v>
      </c>
      <c r="AB25" s="78" t="s">
        <v>287</v>
      </c>
      <c r="AC25" s="73" t="str">
        <f t="shared" si="0"/>
        <v>No Crítico</v>
      </c>
      <c r="AD25" s="74"/>
      <c r="AE25" s="75" t="str">
        <f>IF(Z25=Clasificación!$B$9,Clasificación!$C$9,IF(Z25=Clasificación!$B$10,Clasificación!$C$10,IF(OR(Z25=Clasificación!$B$11,Z25=Clasificación!$C$11),Clasificación!$C$11,"Por clasificar")))</f>
        <v>Pública</v>
      </c>
      <c r="AF25" s="75" t="str">
        <f>IF(OR(AA25=Clasificación!$B$15,AA25=Clasificación!$B$16),Clasificación!$C$15,IF(AA25=Clasificación!$B$17,Clasificación!$C$17,"Por clasificar"))</f>
        <v>No Crítica</v>
      </c>
      <c r="AG25" s="75" t="str">
        <f>IF(OR(AB25=Clasificación!$B$22,AB25=Clasificación!$B$23),Clasificación!$C$22,IF(AB25=Clasificación!$B$24,Clasificación!$C$24,"Por clasificar"))</f>
        <v>Crítica</v>
      </c>
    </row>
    <row r="26" spans="1:33" s="79" customFormat="1" ht="101.25" x14ac:dyDescent="0.25">
      <c r="A26" s="55">
        <v>23</v>
      </c>
      <c r="B26" s="55" t="s">
        <v>2959</v>
      </c>
      <c r="C26" s="56" t="s">
        <v>3284</v>
      </c>
      <c r="D26" s="56" t="s">
        <v>2122</v>
      </c>
      <c r="E26" s="88" t="str">
        <f>+VLOOKUP(F26,Inventario!$A$3:$D$2083,2,FALSE)</f>
        <v>AC466</v>
      </c>
      <c r="F26" s="63" t="s">
        <v>1184</v>
      </c>
      <c r="G26" s="89" t="str">
        <f>+VLOOKUP(F26,Inventario!$A$3:$D$2083,3,FALSE)</f>
        <v>Subserie documental la cual puede contener la siguiente documentación:  Informe, Ayuda de Memoria, Papeles de Trabajo.</v>
      </c>
      <c r="H26" s="56" t="s">
        <v>2126</v>
      </c>
      <c r="I26" s="89" t="str">
        <f>+VLOOKUP(F26,Inventario!$A$4:$D$2083,4,FALSE)</f>
        <v>Datos / Información</v>
      </c>
      <c r="J26" s="90"/>
      <c r="K26" s="55" t="s">
        <v>3116</v>
      </c>
      <c r="L26" s="55" t="s">
        <v>3116</v>
      </c>
      <c r="M26" s="55" t="s">
        <v>3116</v>
      </c>
      <c r="N26" s="55" t="s">
        <v>3116</v>
      </c>
      <c r="O26" s="55" t="s">
        <v>2131</v>
      </c>
      <c r="P26" s="74"/>
      <c r="Q26" s="55" t="s">
        <v>2133</v>
      </c>
      <c r="R26" s="55" t="s">
        <v>2132</v>
      </c>
      <c r="S26" s="55" t="s">
        <v>2132</v>
      </c>
      <c r="T26" s="74"/>
      <c r="U26" s="56" t="s">
        <v>2134</v>
      </c>
      <c r="V26" s="56" t="s">
        <v>2134</v>
      </c>
      <c r="W26" s="56" t="s">
        <v>2135</v>
      </c>
      <c r="X26" s="56" t="s">
        <v>2129</v>
      </c>
      <c r="Y26" s="74"/>
      <c r="Z26" s="78" t="s">
        <v>286</v>
      </c>
      <c r="AA26" s="78" t="s">
        <v>286</v>
      </c>
      <c r="AB26" s="78" t="s">
        <v>287</v>
      </c>
      <c r="AC26" s="73" t="str">
        <f t="shared" si="0"/>
        <v>No Crítico</v>
      </c>
      <c r="AD26" s="74"/>
      <c r="AE26" s="75" t="str">
        <f>IF(Z26=Clasificación!$B$9,Clasificación!$C$9,IF(Z26=Clasificación!$B$10,Clasificación!$C$10,IF(OR(Z26=Clasificación!$B$11,Z26=Clasificación!$C$11),Clasificación!$C$11,"Por clasificar")))</f>
        <v>Pública</v>
      </c>
      <c r="AF26" s="75" t="str">
        <f>IF(OR(AA26=Clasificación!$B$15,AA26=Clasificación!$B$16),Clasificación!$C$15,IF(AA26=Clasificación!$B$17,Clasificación!$C$17,"Por clasificar"))</f>
        <v>No Crítica</v>
      </c>
      <c r="AG26" s="75" t="str">
        <f>IF(OR(AB26=Clasificación!$B$22,AB26=Clasificación!$B$23),Clasificación!$C$22,IF(AB26=Clasificación!$B$24,Clasificación!$C$24,"Por clasificar"))</f>
        <v>Crítica</v>
      </c>
    </row>
    <row r="27" spans="1:33" s="79" customFormat="1" ht="101.25" x14ac:dyDescent="0.25">
      <c r="A27" s="55">
        <v>24</v>
      </c>
      <c r="B27" s="55" t="s">
        <v>2959</v>
      </c>
      <c r="C27" s="56" t="s">
        <v>3284</v>
      </c>
      <c r="D27" s="56" t="s">
        <v>2132</v>
      </c>
      <c r="E27" s="88" t="str">
        <f>+VLOOKUP(F27,Inventario!$A$3:$D$2083,2,FALSE)</f>
        <v>AC467</v>
      </c>
      <c r="F27" s="63" t="s">
        <v>1185</v>
      </c>
      <c r="G27" s="89" t="str">
        <f>+VLOOKUP(F27,Inventario!$A$3:$D$2083,3,FALSE)</f>
        <v>Serie documental la cual puede contener la siguiente documentacióne: Cronograma, Programa.</v>
      </c>
      <c r="H27" s="56" t="s">
        <v>2127</v>
      </c>
      <c r="I27" s="89" t="str">
        <f>+VLOOKUP(F27,Inventario!$A$4:$D$2083,4,FALSE)</f>
        <v>Datos / Información</v>
      </c>
      <c r="J27" s="90"/>
      <c r="K27" s="55" t="s">
        <v>3116</v>
      </c>
      <c r="L27" s="55" t="s">
        <v>3116</v>
      </c>
      <c r="M27" s="55" t="s">
        <v>3116</v>
      </c>
      <c r="N27" s="55" t="s">
        <v>3116</v>
      </c>
      <c r="O27" s="55" t="s">
        <v>2131</v>
      </c>
      <c r="P27" s="74"/>
      <c r="Q27" s="55" t="s">
        <v>2133</v>
      </c>
      <c r="R27" s="55" t="s">
        <v>2132</v>
      </c>
      <c r="S27" s="55" t="s">
        <v>2132</v>
      </c>
      <c r="T27" s="74"/>
      <c r="U27" s="56" t="s">
        <v>2134</v>
      </c>
      <c r="V27" s="56" t="s">
        <v>2134</v>
      </c>
      <c r="W27" s="56" t="s">
        <v>2135</v>
      </c>
      <c r="X27" s="56" t="s">
        <v>2129</v>
      </c>
      <c r="Y27" s="74"/>
      <c r="Z27" s="78" t="s">
        <v>286</v>
      </c>
      <c r="AA27" s="78" t="s">
        <v>286</v>
      </c>
      <c r="AB27" s="78" t="s">
        <v>287</v>
      </c>
      <c r="AC27" s="73" t="str">
        <f t="shared" si="0"/>
        <v>No Crítico</v>
      </c>
      <c r="AD27" s="74"/>
      <c r="AE27" s="75" t="str">
        <f>IF(Z27=Clasificación!$B$9,Clasificación!$C$9,IF(Z27=Clasificación!$B$10,Clasificación!$C$10,IF(OR(Z27=Clasificación!$B$11,Z27=Clasificación!$C$11),Clasificación!$C$11,"Por clasificar")))</f>
        <v>Pública</v>
      </c>
      <c r="AF27" s="75" t="str">
        <f>IF(OR(AA27=Clasificación!$B$15,AA27=Clasificación!$B$16),Clasificación!$C$15,IF(AA27=Clasificación!$B$17,Clasificación!$C$17,"Por clasificar"))</f>
        <v>No Crítica</v>
      </c>
      <c r="AG27" s="75" t="str">
        <f>IF(OR(AB27=Clasificación!$B$22,AB27=Clasificación!$B$23),Clasificación!$C$22,IF(AB27=Clasificación!$B$24,Clasificación!$C$24,"Por clasificar"))</f>
        <v>Crítica</v>
      </c>
    </row>
    <row r="28" spans="1:33" s="79" customFormat="1" ht="101.25" x14ac:dyDescent="0.25">
      <c r="A28" s="55">
        <v>25</v>
      </c>
      <c r="B28" s="55" t="s">
        <v>2959</v>
      </c>
      <c r="C28" s="56" t="s">
        <v>3284</v>
      </c>
      <c r="D28" s="56" t="s">
        <v>2132</v>
      </c>
      <c r="E28" s="88" t="str">
        <f>+VLOOKUP(F28,Inventario!$A$3:$D$2083,2,FALSE)</f>
        <v>AC368</v>
      </c>
      <c r="F28" s="63" t="s">
        <v>1100</v>
      </c>
      <c r="G28" s="89" t="str">
        <f>+VLOOKUP(F28,Inventario!$A$3:$D$2083,3,FALSE)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28" s="56" t="s">
        <v>2128</v>
      </c>
      <c r="I28" s="89" t="str">
        <f>+VLOOKUP(F28,Inventario!$A$4:$D$2083,4,FALSE)</f>
        <v>Datos / Información</v>
      </c>
      <c r="J28" s="90"/>
      <c r="K28" s="55" t="s">
        <v>3116</v>
      </c>
      <c r="L28" s="55" t="s">
        <v>3116</v>
      </c>
      <c r="M28" s="55" t="s">
        <v>3116</v>
      </c>
      <c r="N28" s="55" t="s">
        <v>3116</v>
      </c>
      <c r="O28" s="55" t="s">
        <v>2131</v>
      </c>
      <c r="P28" s="74"/>
      <c r="Q28" s="55" t="s">
        <v>2133</v>
      </c>
      <c r="R28" s="55" t="s">
        <v>2132</v>
      </c>
      <c r="S28" s="55" t="s">
        <v>2132</v>
      </c>
      <c r="T28" s="74"/>
      <c r="U28" s="56" t="s">
        <v>2134</v>
      </c>
      <c r="V28" s="56" t="s">
        <v>2134</v>
      </c>
      <c r="W28" s="56" t="s">
        <v>2135</v>
      </c>
      <c r="X28" s="56" t="s">
        <v>2129</v>
      </c>
      <c r="Y28" s="74"/>
      <c r="Z28" s="78" t="s">
        <v>286</v>
      </c>
      <c r="AA28" s="78" t="s">
        <v>286</v>
      </c>
      <c r="AB28" s="78" t="s">
        <v>287</v>
      </c>
      <c r="AC28" s="73" t="str">
        <f t="shared" si="0"/>
        <v>No Crítico</v>
      </c>
      <c r="AD28" s="74"/>
      <c r="AE28" s="75" t="str">
        <f>IF(Z28=Clasificación!$B$9,Clasificación!$C$9,IF(Z28=Clasificación!$B$10,Clasificación!$C$10,IF(OR(Z28=Clasificación!$B$11,Z28=Clasificación!$C$11),Clasificación!$C$11,"Por clasificar")))</f>
        <v>Pública</v>
      </c>
      <c r="AF28" s="75" t="str">
        <f>IF(OR(AA28=Clasificación!$B$15,AA28=Clasificación!$B$16),Clasificación!$C$15,IF(AA28=Clasificación!$B$17,Clasificación!$C$17,"Por clasificar"))</f>
        <v>No Crítica</v>
      </c>
      <c r="AG28" s="75" t="str">
        <f>IF(OR(AB28=Clasificación!$B$22,AB28=Clasificación!$B$23),Clasificación!$C$22,IF(AB28=Clasificación!$B$24,Clasificación!$C$24,"Por clasificar"))</f>
        <v>Crítica</v>
      </c>
    </row>
    <row r="29" spans="1:33" s="79" customFormat="1" ht="101.25" x14ac:dyDescent="0.25">
      <c r="A29" s="55">
        <v>26</v>
      </c>
      <c r="B29" s="55" t="s">
        <v>2959</v>
      </c>
      <c r="C29" s="56" t="s">
        <v>3284</v>
      </c>
      <c r="D29" s="56" t="s">
        <v>2122</v>
      </c>
      <c r="E29" s="88" t="str">
        <f>+VLOOKUP(F29,Inventario!$A$3:$D$2083,2,FALSE)</f>
        <v>AC468</v>
      </c>
      <c r="F29" s="56" t="s">
        <v>1186</v>
      </c>
      <c r="G29" s="89" t="str">
        <f>+VLOOKUP(F29,Inventario!$A$3:$D$2083,3,FALSE)</f>
        <v>Subserie documental la cual puede contener la siguiente documentación: Programa Anual de Auditoría, Plan de Auditoría, Informe de Auditoría, Evaluación de Auditoría Interna de Gestión, Comunicaciones Oficiales, Plan de Mejoramiento, Ayuda de Memoria - Seguimiento al avance y/o cumplimiento de acciones de planes de mejoramiento.</v>
      </c>
      <c r="H29" s="56" t="s">
        <v>2129</v>
      </c>
      <c r="I29" s="89" t="str">
        <f>+VLOOKUP(F29,Inventario!$A$4:$D$2083,4,FALSE)</f>
        <v>Datos / Información</v>
      </c>
      <c r="J29" s="90"/>
      <c r="K29" s="55" t="s">
        <v>3116</v>
      </c>
      <c r="L29" s="55" t="s">
        <v>3116</v>
      </c>
      <c r="M29" s="55" t="s">
        <v>3116</v>
      </c>
      <c r="N29" s="55" t="s">
        <v>3116</v>
      </c>
      <c r="O29" s="55" t="s">
        <v>2131</v>
      </c>
      <c r="P29" s="74"/>
      <c r="Q29" s="55" t="s">
        <v>2133</v>
      </c>
      <c r="R29" s="55" t="s">
        <v>2132</v>
      </c>
      <c r="S29" s="55" t="s">
        <v>2132</v>
      </c>
      <c r="T29" s="74"/>
      <c r="U29" s="56" t="s">
        <v>2134</v>
      </c>
      <c r="V29" s="56" t="s">
        <v>2134</v>
      </c>
      <c r="W29" s="56" t="s">
        <v>2135</v>
      </c>
      <c r="X29" s="56" t="s">
        <v>2129</v>
      </c>
      <c r="Y29" s="74"/>
      <c r="Z29" s="78" t="s">
        <v>286</v>
      </c>
      <c r="AA29" s="78" t="s">
        <v>286</v>
      </c>
      <c r="AB29" s="78" t="s">
        <v>287</v>
      </c>
      <c r="AC29" s="73" t="str">
        <f t="shared" si="0"/>
        <v>No Crítico</v>
      </c>
      <c r="AD29" s="74"/>
      <c r="AE29" s="75" t="str">
        <f>IF(Z29=Clasificación!$B$9,Clasificación!$C$9,IF(Z29=Clasificación!$B$10,Clasificación!$C$10,IF(OR(Z29=Clasificación!$B$11,Z29=Clasificación!$C$11),Clasificación!$C$11,"Por clasificar")))</f>
        <v>Pública</v>
      </c>
      <c r="AF29" s="75" t="str">
        <f>IF(OR(AA29=Clasificación!$B$15,AA29=Clasificación!$B$16),Clasificación!$C$15,IF(AA29=Clasificación!$B$17,Clasificación!$C$17,"Por clasificar"))</f>
        <v>No Crítica</v>
      </c>
      <c r="AG29" s="75" t="str">
        <f>IF(OR(AB29=Clasificación!$B$22,AB29=Clasificación!$B$23),Clasificación!$C$22,IF(AB29=Clasificación!$B$24,Clasificación!$C$24,"Por clasificar"))</f>
        <v>Crítica</v>
      </c>
    </row>
    <row r="30" spans="1:33" s="79" customFormat="1" ht="315" x14ac:dyDescent="0.25">
      <c r="A30" s="55">
        <v>27</v>
      </c>
      <c r="B30" s="55" t="s">
        <v>2959</v>
      </c>
      <c r="C30" s="56" t="s">
        <v>3284</v>
      </c>
      <c r="D30" s="56" t="s">
        <v>2124</v>
      </c>
      <c r="E30" s="88" t="str">
        <f>+VLOOKUP(F30,Inventario!$A$3:$D$2083,2,FALSE)</f>
        <v>AC471</v>
      </c>
      <c r="F30" s="63" t="s">
        <v>1189</v>
      </c>
      <c r="G30" s="89" t="str">
        <f>+VLOOKUP(F30,Inventario!$A$3:$D$2083,3,FALSE)</f>
        <v>Subserie documental la cual puede contener la siguiente documentación: Programa Anual de Auditoría, Plan de Auditoría, Informe de Auditoría, Evaluación de Auditoría Interna de Gestión, Comunicaciones Oficiales, Plan de Mejoramiento, Ayuda de Memoria - Seguimiento al avance y/o cumplimiento, Carta de Compromiso Auditor, Plan de Auditoría, Lista de Verificación Auditoria, Informe de Auditoría, Informe Periódico de Auditorías Internas de Calidad, Informe Consolidado de Auditorías Internas de Calidad, Anexo Auditoría Interna de Calidad.</v>
      </c>
      <c r="H30" s="56" t="s">
        <v>2130</v>
      </c>
      <c r="I30" s="89" t="str">
        <f>+VLOOKUP(F30,Inventario!$A$4:$D$2083,4,FALSE)</f>
        <v>Datos / Información</v>
      </c>
      <c r="J30" s="90"/>
      <c r="K30" s="55" t="s">
        <v>3116</v>
      </c>
      <c r="L30" s="55" t="s">
        <v>3116</v>
      </c>
      <c r="M30" s="55" t="s">
        <v>3116</v>
      </c>
      <c r="N30" s="55" t="s">
        <v>3116</v>
      </c>
      <c r="O30" s="55" t="s">
        <v>2131</v>
      </c>
      <c r="P30" s="74"/>
      <c r="Q30" s="55" t="s">
        <v>2133</v>
      </c>
      <c r="R30" s="55" t="s">
        <v>2132</v>
      </c>
      <c r="S30" s="55" t="s">
        <v>2132</v>
      </c>
      <c r="T30" s="74"/>
      <c r="U30" s="56" t="s">
        <v>2134</v>
      </c>
      <c r="V30" s="56" t="s">
        <v>2134</v>
      </c>
      <c r="W30" s="56" t="s">
        <v>2135</v>
      </c>
      <c r="X30" s="56" t="s">
        <v>2129</v>
      </c>
      <c r="Y30" s="74"/>
      <c r="Z30" s="78" t="s">
        <v>286</v>
      </c>
      <c r="AA30" s="78" t="s">
        <v>286</v>
      </c>
      <c r="AB30" s="78" t="s">
        <v>287</v>
      </c>
      <c r="AC30" s="73" t="str">
        <f t="shared" si="0"/>
        <v>No Crítico</v>
      </c>
      <c r="AD30" s="74"/>
      <c r="AE30" s="75" t="str">
        <f>IF(Z30=Clasificación!$B$9,Clasificación!$C$9,IF(Z30=Clasificación!$B$10,Clasificación!$C$10,IF(OR(Z30=Clasificación!$B$11,Z30=Clasificación!$C$11),Clasificación!$C$11,"Por clasificar")))</f>
        <v>Pública</v>
      </c>
      <c r="AF30" s="75" t="str">
        <f>IF(OR(AA30=Clasificación!$B$15,AA30=Clasificación!$B$16),Clasificación!$C$15,IF(AA30=Clasificación!$B$17,Clasificación!$C$17,"Por clasificar"))</f>
        <v>No Crítica</v>
      </c>
      <c r="AG30" s="75" t="str">
        <f>IF(OR(AB30=Clasificación!$B$22,AB30=Clasificación!$B$23),Clasificación!$C$22,IF(AB30=Clasificación!$B$24,Clasificación!$C$24,"Por clasificar"))</f>
        <v>Crítica</v>
      </c>
    </row>
    <row r="31" spans="1:33" ht="157.5" x14ac:dyDescent="0.2">
      <c r="A31" s="55">
        <v>28</v>
      </c>
      <c r="B31" s="55" t="s">
        <v>2959</v>
      </c>
      <c r="C31" s="56" t="s">
        <v>3285</v>
      </c>
      <c r="D31" s="56" t="s">
        <v>2132</v>
      </c>
      <c r="E31" s="88" t="str">
        <f>+VLOOKUP(F31,Inventario!$A$3:$D$2083,2,FALSE)</f>
        <v>AC461</v>
      </c>
      <c r="F31" s="63" t="s">
        <v>1179</v>
      </c>
      <c r="G31" s="89" t="str">
        <f>+VLOOKUP(F31,Inventario!$A$3:$D$2083,3,FALSE)</f>
        <v>Subserie documental la cual puede contener la siguiente documentación: Informes de estrategias de comunicación SHD, Planes de medios, El Hacendario (revista virtual),Hacienda Cuenta, Hacienda en línea (grabaciones de radio por internet), Carteleras (impresas y digitales), Documentos soportes de campaña, Correos informativos electrónicos internos.</v>
      </c>
      <c r="H31" s="56" t="s">
        <v>2316</v>
      </c>
      <c r="I31" s="89" t="str">
        <f>+VLOOKUP(F31,Inventario!$A$4:$D$2083,4,FALSE)</f>
        <v>Datos / Información</v>
      </c>
      <c r="J31" s="90"/>
      <c r="K31" s="55" t="s">
        <v>3116</v>
      </c>
      <c r="L31" s="55" t="s">
        <v>3117</v>
      </c>
      <c r="M31" s="55" t="s">
        <v>3117</v>
      </c>
      <c r="N31" s="55" t="s">
        <v>3117</v>
      </c>
      <c r="O31" s="55" t="s">
        <v>2131</v>
      </c>
      <c r="P31" s="74"/>
      <c r="Q31" s="55" t="s">
        <v>2133</v>
      </c>
      <c r="R31" s="55" t="s">
        <v>2132</v>
      </c>
      <c r="S31" s="55" t="s">
        <v>2132</v>
      </c>
      <c r="T31" s="74"/>
      <c r="U31" s="56" t="s">
        <v>2321</v>
      </c>
      <c r="V31" s="56" t="s">
        <v>2321</v>
      </c>
      <c r="W31" s="56" t="s">
        <v>2322</v>
      </c>
      <c r="X31" s="56" t="s">
        <v>2323</v>
      </c>
      <c r="Y31" s="74"/>
      <c r="Z31" s="78" t="s">
        <v>286</v>
      </c>
      <c r="AA31" s="78" t="s">
        <v>287</v>
      </c>
      <c r="AB31" s="78" t="s">
        <v>288</v>
      </c>
      <c r="AC31" s="73" t="str">
        <f t="shared" si="0"/>
        <v>Crítico</v>
      </c>
      <c r="AD31" s="74"/>
      <c r="AE31" s="75" t="str">
        <f>IF(Z31=Clasificación!$B$9,Clasificación!$C$9,IF(Z31=Clasificación!$B$10,Clasificación!$C$10,IF(OR(Z31=Clasificación!$B$11,Z31=Clasificación!$C$11),Clasificación!$C$11,"Por clasificar")))</f>
        <v>Pública</v>
      </c>
      <c r="AF31" s="75" t="str">
        <f>IF(OR(AA31=Clasificación!$B$15,AA31=Clasificación!$B$16),Clasificación!$C$15,IF(AA31=Clasificación!$B$17,Clasificación!$C$17,"Por clasificar"))</f>
        <v>Crítica</v>
      </c>
      <c r="AG31" s="75" t="str">
        <f>IF(OR(AB31=Clasificación!$B$22,AB31=Clasificación!$B$23),Clasificación!$C$22,IF(AB31=Clasificación!$B$24,Clasificación!$C$24,"Por clasificar"))</f>
        <v>Crítica</v>
      </c>
    </row>
    <row r="32" spans="1:33" ht="123.75" x14ac:dyDescent="0.2">
      <c r="A32" s="55">
        <v>29</v>
      </c>
      <c r="B32" s="55" t="s">
        <v>2959</v>
      </c>
      <c r="C32" s="56" t="s">
        <v>3285</v>
      </c>
      <c r="D32" s="56" t="s">
        <v>2132</v>
      </c>
      <c r="E32" s="88" t="str">
        <f>+VLOOKUP(F32,Inventario!$A$3:$D$2083,2,FALSE)</f>
        <v>AC462</v>
      </c>
      <c r="F32" s="63" t="s">
        <v>1180</v>
      </c>
      <c r="G32" s="89" t="str">
        <f>+VLOOKUP(F32,Inventario!$A$3:$D$2083,3,FALSE)</f>
        <v>Subserie documental la cual puede contener la siguiente documentación: Informes de estratégias de comunicación SHD, Publicaciones virtuales, Publicaciones impresas, Documentos soportes de campaña.</v>
      </c>
      <c r="H32" s="56" t="s">
        <v>2317</v>
      </c>
      <c r="I32" s="89" t="str">
        <f>+VLOOKUP(F32,Inventario!$A$4:$D$2083,4,FALSE)</f>
        <v>Datos / Información</v>
      </c>
      <c r="J32" s="90"/>
      <c r="K32" s="55" t="s">
        <v>3116</v>
      </c>
      <c r="L32" s="55" t="s">
        <v>3117</v>
      </c>
      <c r="M32" s="55" t="s">
        <v>3117</v>
      </c>
      <c r="N32" s="55" t="s">
        <v>3117</v>
      </c>
      <c r="O32" s="55" t="s">
        <v>2131</v>
      </c>
      <c r="P32" s="74"/>
      <c r="Q32" s="55" t="s">
        <v>2133</v>
      </c>
      <c r="R32" s="55" t="s">
        <v>2132</v>
      </c>
      <c r="S32" s="55" t="s">
        <v>2132</v>
      </c>
      <c r="T32" s="74"/>
      <c r="U32" s="56" t="s">
        <v>2321</v>
      </c>
      <c r="V32" s="56" t="s">
        <v>2321</v>
      </c>
      <c r="W32" s="56" t="s">
        <v>2322</v>
      </c>
      <c r="X32" s="56" t="s">
        <v>2324</v>
      </c>
      <c r="Y32" s="74"/>
      <c r="Z32" s="78" t="s">
        <v>286</v>
      </c>
      <c r="AA32" s="78" t="s">
        <v>288</v>
      </c>
      <c r="AB32" s="78" t="s">
        <v>288</v>
      </c>
      <c r="AC32" s="73" t="str">
        <f t="shared" si="0"/>
        <v>Crítico</v>
      </c>
      <c r="AD32" s="74"/>
      <c r="AE32" s="75" t="str">
        <f>IF(Z32=Clasificación!$B$9,Clasificación!$C$9,IF(Z32=Clasificación!$B$10,Clasificación!$C$10,IF(OR(Z32=Clasificación!$B$11,Z32=Clasificación!$C$11),Clasificación!$C$11,"Por clasificar")))</f>
        <v>Pública</v>
      </c>
      <c r="AF32" s="75" t="str">
        <f>IF(OR(AA32=Clasificación!$B$15,AA32=Clasificación!$B$16),Clasificación!$C$15,IF(AA32=Clasificación!$B$17,Clasificación!$C$17,"Por clasificar"))</f>
        <v>Crítica</v>
      </c>
      <c r="AG32" s="75" t="str">
        <f>IF(OR(AB32=Clasificación!$B$22,AB32=Clasificación!$B$23),Clasificación!$C$22,IF(AB32=Clasificación!$B$24,Clasificación!$C$24,"Por clasificar"))</f>
        <v>Crítica</v>
      </c>
    </row>
    <row r="33" spans="1:33" ht="56.25" x14ac:dyDescent="0.2">
      <c r="A33" s="55">
        <v>30</v>
      </c>
      <c r="B33" s="55" t="s">
        <v>2959</v>
      </c>
      <c r="C33" s="56" t="s">
        <v>3285</v>
      </c>
      <c r="D33" s="56" t="s">
        <v>2132</v>
      </c>
      <c r="E33" s="88" t="str">
        <f>+VLOOKUP(F33,Inventario!$A$3:$D$2083,2,FALSE)</f>
        <v>AC463</v>
      </c>
      <c r="F33" s="63" t="s">
        <v>1181</v>
      </c>
      <c r="G33" s="89" t="str">
        <f>+VLOOKUP(F33,Inventario!$A$3:$D$2083,3,FALSE)</f>
        <v>Subserie documental la cual puede contener la siguiente documentación: Boletin</v>
      </c>
      <c r="H33" s="56" t="s">
        <v>2318</v>
      </c>
      <c r="I33" s="89" t="str">
        <f>+VLOOKUP(F33,Inventario!$A$4:$D$2083,4,FALSE)</f>
        <v>Datos / Información</v>
      </c>
      <c r="J33" s="90"/>
      <c r="K33" s="55" t="s">
        <v>3117</v>
      </c>
      <c r="L33" s="55" t="s">
        <v>3117</v>
      </c>
      <c r="M33" s="55" t="s">
        <v>3117</v>
      </c>
      <c r="N33" s="55" t="s">
        <v>3117</v>
      </c>
      <c r="O33" s="55" t="s">
        <v>2131</v>
      </c>
      <c r="P33" s="74"/>
      <c r="Q33" s="55" t="s">
        <v>2133</v>
      </c>
      <c r="R33" s="55" t="s">
        <v>2132</v>
      </c>
      <c r="S33" s="55" t="s">
        <v>2132</v>
      </c>
      <c r="T33" s="74"/>
      <c r="U33" s="56" t="s">
        <v>2321</v>
      </c>
      <c r="V33" s="56" t="s">
        <v>2321</v>
      </c>
      <c r="W33" s="56" t="s">
        <v>2322</v>
      </c>
      <c r="X33" s="56" t="s">
        <v>2325</v>
      </c>
      <c r="Y33" s="74"/>
      <c r="Z33" s="78" t="s">
        <v>286</v>
      </c>
      <c r="AA33" s="78" t="s">
        <v>288</v>
      </c>
      <c r="AB33" s="78" t="s">
        <v>288</v>
      </c>
      <c r="AC33" s="73" t="str">
        <f t="shared" si="0"/>
        <v>Crítico</v>
      </c>
      <c r="AD33" s="74"/>
      <c r="AE33" s="75" t="str">
        <f>IF(Z33=Clasificación!$B$9,Clasificación!$C$9,IF(Z33=Clasificación!$B$10,Clasificación!$C$10,IF(OR(Z33=Clasificación!$B$11,Z33=Clasificación!$C$11),Clasificación!$C$11,"Por clasificar")))</f>
        <v>Pública</v>
      </c>
      <c r="AF33" s="75" t="str">
        <f>IF(OR(AA33=Clasificación!$B$15,AA33=Clasificación!$B$16),Clasificación!$C$15,IF(AA33=Clasificación!$B$17,Clasificación!$C$17,"Por clasificar"))</f>
        <v>Crítica</v>
      </c>
      <c r="AG33" s="75" t="str">
        <f>IF(OR(AB33=Clasificación!$B$22,AB33=Clasificación!$B$23),Clasificación!$C$22,IF(AB33=Clasificación!$B$24,Clasificación!$C$24,"Por clasificar"))</f>
        <v>Crítica</v>
      </c>
    </row>
    <row r="34" spans="1:33" ht="56.25" x14ac:dyDescent="0.2">
      <c r="A34" s="55">
        <v>31</v>
      </c>
      <c r="B34" s="55" t="s">
        <v>2959</v>
      </c>
      <c r="C34" s="56" t="s">
        <v>3285</v>
      </c>
      <c r="D34" s="56" t="s">
        <v>2132</v>
      </c>
      <c r="E34" s="88" t="str">
        <f>+VLOOKUP(F34,Inventario!$A$3:$D$2083,2,FALSE)</f>
        <v>AC464</v>
      </c>
      <c r="F34" s="63" t="s">
        <v>1182</v>
      </c>
      <c r="G34" s="89" t="str">
        <f>+VLOOKUP(F34,Inventario!$A$3:$D$2083,3,FALSE)</f>
        <v>Subserie documental la cual puede contener la siguiente documentación:  Estudios, Resultado del estudio.</v>
      </c>
      <c r="H34" s="56" t="s">
        <v>2319</v>
      </c>
      <c r="I34" s="89" t="str">
        <f>+VLOOKUP(F34,Inventario!$A$4:$D$2083,4,FALSE)</f>
        <v>Datos / Información</v>
      </c>
      <c r="J34" s="90"/>
      <c r="K34" s="55" t="s">
        <v>3116</v>
      </c>
      <c r="L34" s="55" t="s">
        <v>3116</v>
      </c>
      <c r="M34" s="55" t="s">
        <v>3117</v>
      </c>
      <c r="N34" s="55" t="s">
        <v>3117</v>
      </c>
      <c r="O34" s="55" t="s">
        <v>2131</v>
      </c>
      <c r="P34" s="74"/>
      <c r="Q34" s="55" t="s">
        <v>2133</v>
      </c>
      <c r="R34" s="55" t="s">
        <v>2132</v>
      </c>
      <c r="S34" s="55" t="s">
        <v>2132</v>
      </c>
      <c r="T34" s="74"/>
      <c r="U34" s="56" t="s">
        <v>2321</v>
      </c>
      <c r="V34" s="56" t="s">
        <v>2321</v>
      </c>
      <c r="W34" s="56" t="s">
        <v>2326</v>
      </c>
      <c r="X34" s="56" t="s">
        <v>2327</v>
      </c>
      <c r="Y34" s="74"/>
      <c r="Z34" s="78" t="s">
        <v>286</v>
      </c>
      <c r="AA34" s="78" t="s">
        <v>286</v>
      </c>
      <c r="AB34" s="78" t="s">
        <v>286</v>
      </c>
      <c r="AC34" s="73" t="str">
        <f t="shared" si="0"/>
        <v>No Crítico</v>
      </c>
      <c r="AD34" s="74"/>
      <c r="AE34" s="75" t="str">
        <f>IF(Z34=Clasificación!$B$9,Clasificación!$C$9,IF(Z34=Clasificación!$B$10,Clasificación!$C$10,IF(OR(Z34=Clasificación!$B$11,Z34=Clasificación!$C$11),Clasificación!$C$11,"Por clasificar")))</f>
        <v>Pública</v>
      </c>
      <c r="AF34" s="75" t="str">
        <f>IF(OR(AA34=Clasificación!$B$15,AA34=Clasificación!$B$16),Clasificación!$C$15,IF(AA34=Clasificación!$B$17,Clasificación!$C$17,"Por clasificar"))</f>
        <v>No Crítica</v>
      </c>
      <c r="AG34" s="75" t="str">
        <f>IF(OR(AB34=Clasificación!$B$22,AB34=Clasificación!$B$23),Clasificación!$C$22,IF(AB34=Clasificación!$B$24,Clasificación!$C$24,"Por clasificar"))</f>
        <v>No Crítica</v>
      </c>
    </row>
    <row r="35" spans="1:33" ht="90" x14ac:dyDescent="0.2">
      <c r="A35" s="55">
        <v>32</v>
      </c>
      <c r="B35" s="55" t="s">
        <v>2959</v>
      </c>
      <c r="C35" s="56" t="s">
        <v>3285</v>
      </c>
      <c r="D35" s="56" t="s">
        <v>2132</v>
      </c>
      <c r="E35" s="88" t="str">
        <f>+VLOOKUP(F35,Inventario!$A$3:$D$2083,2,FALSE)</f>
        <v>AC465</v>
      </c>
      <c r="F35" s="63" t="s">
        <v>1183</v>
      </c>
      <c r="G35" s="89" t="str">
        <f>+VLOOKUP(F35,Inventario!$A$3:$D$2083,3,FALSE)</f>
        <v>Subserie documental la cual puede contener la siguiente documentación: Encuesta de satisfacción, Presentaciones, Estudios.</v>
      </c>
      <c r="H35" s="56" t="s">
        <v>2320</v>
      </c>
      <c r="I35" s="89" t="str">
        <f>+VLOOKUP(F35,Inventario!$A$4:$D$2083,4,FALSE)</f>
        <v>Datos / Información</v>
      </c>
      <c r="J35" s="90"/>
      <c r="K35" s="55" t="s">
        <v>3116</v>
      </c>
      <c r="L35" s="55" t="s">
        <v>3116</v>
      </c>
      <c r="M35" s="55" t="s">
        <v>3117</v>
      </c>
      <c r="N35" s="55" t="s">
        <v>3117</v>
      </c>
      <c r="O35" s="55" t="s">
        <v>2131</v>
      </c>
      <c r="P35" s="74"/>
      <c r="Q35" s="55" t="s">
        <v>2133</v>
      </c>
      <c r="R35" s="55" t="s">
        <v>2132</v>
      </c>
      <c r="S35" s="55" t="s">
        <v>2132</v>
      </c>
      <c r="T35" s="74"/>
      <c r="U35" s="56" t="s">
        <v>2321</v>
      </c>
      <c r="V35" s="56" t="s">
        <v>2321</v>
      </c>
      <c r="W35" s="56" t="s">
        <v>2328</v>
      </c>
      <c r="X35" s="56" t="s">
        <v>2323</v>
      </c>
      <c r="Y35" s="74"/>
      <c r="Z35" s="78" t="s">
        <v>286</v>
      </c>
      <c r="AA35" s="78" t="s">
        <v>286</v>
      </c>
      <c r="AB35" s="78" t="s">
        <v>286</v>
      </c>
      <c r="AC35" s="73" t="str">
        <f t="shared" si="0"/>
        <v>No Crítico</v>
      </c>
      <c r="AD35" s="74"/>
      <c r="AE35" s="75" t="str">
        <f>IF(Z35=Clasificación!$B$9,Clasificación!$C$9,IF(Z35=Clasificación!$B$10,Clasificación!$C$10,IF(OR(Z35=Clasificación!$B$11,Z35=Clasificación!$C$11),Clasificación!$C$11,"Por clasificar")))</f>
        <v>Pública</v>
      </c>
      <c r="AF35" s="75" t="str">
        <f>IF(OR(AA35=Clasificación!$B$15,AA35=Clasificación!$B$16),Clasificación!$C$15,IF(AA35=Clasificación!$B$17,Clasificación!$C$17,"Por clasificar"))</f>
        <v>No Crítica</v>
      </c>
      <c r="AG35" s="75" t="str">
        <f>IF(OR(AB35=Clasificación!$B$22,AB35=Clasificación!$B$23),Clasificación!$C$22,IF(AB35=Clasificación!$B$24,Clasificación!$C$24,"Por clasificar"))</f>
        <v>No Crítica</v>
      </c>
    </row>
    <row r="36" spans="1:33" ht="112.5" x14ac:dyDescent="0.2">
      <c r="A36" s="55">
        <v>33</v>
      </c>
      <c r="B36" s="55" t="s">
        <v>2959</v>
      </c>
      <c r="C36" s="56" t="s">
        <v>2570</v>
      </c>
      <c r="D36" s="56" t="s">
        <v>2132</v>
      </c>
      <c r="E36" s="88" t="str">
        <f>+VLOOKUP(F36,Inventario!$A$3:$D$2083,2,FALSE)</f>
        <v>AC619</v>
      </c>
      <c r="F36" s="63" t="s">
        <v>2576</v>
      </c>
      <c r="G36" s="89" t="str">
        <f>+VLOOKUP(F36,Inventario!$A$3:$D$2083,3,FALSE)</f>
        <v>Subserie documental la cual puede contener la siguiente documentación: Convocatoria, Control de asistencia, Acta, Anexos, Anexos.</v>
      </c>
      <c r="H36" s="56" t="s">
        <v>2577</v>
      </c>
      <c r="I36" s="89" t="str">
        <f>+VLOOKUP(F36,Inventario!$A$4:$D$2083,4,FALSE)</f>
        <v>Datos / Información</v>
      </c>
      <c r="J36" s="90"/>
      <c r="K36" s="55" t="s">
        <v>3116</v>
      </c>
      <c r="L36" s="55" t="s">
        <v>3116</v>
      </c>
      <c r="M36" s="55" t="s">
        <v>3117</v>
      </c>
      <c r="N36" s="55" t="s">
        <v>3117</v>
      </c>
      <c r="O36" s="55" t="s">
        <v>2131</v>
      </c>
      <c r="P36" s="74"/>
      <c r="Q36" s="55" t="s">
        <v>2133</v>
      </c>
      <c r="R36" s="55" t="s">
        <v>2132</v>
      </c>
      <c r="S36" s="55" t="s">
        <v>2132</v>
      </c>
      <c r="T36" s="74"/>
      <c r="U36" s="56" t="s">
        <v>2591</v>
      </c>
      <c r="V36" s="56" t="s">
        <v>2591</v>
      </c>
      <c r="W36" s="56" t="s">
        <v>2246</v>
      </c>
      <c r="X36" s="56" t="s">
        <v>2592</v>
      </c>
      <c r="Y36" s="74"/>
      <c r="Z36" s="78" t="s">
        <v>286</v>
      </c>
      <c r="AA36" s="78" t="s">
        <v>287</v>
      </c>
      <c r="AB36" s="78" t="s">
        <v>286</v>
      </c>
      <c r="AC36" s="73" t="str">
        <f>IF( AND(Z36="Alto",AA36="Alto",AB36="Alto"),"Crítico","No Crítico")</f>
        <v>No Crítico</v>
      </c>
      <c r="AD36" s="74"/>
      <c r="AE36" s="75" t="str">
        <f>IF(Z36=Clasificación!$B$9,Clasificación!$C$9,IF(Z36=Clasificación!$B$10,Clasificación!$C$10,IF(OR(Z36=Clasificación!$B$11,Z36=Clasificación!$C$11),Clasificación!$C$11,"Por clasificar")))</f>
        <v>Pública</v>
      </c>
      <c r="AF36" s="75" t="str">
        <f>IF(OR(AA36=Clasificación!$B$15,AA36=Clasificación!$B$16),Clasificación!$C$15,IF(AA36=Clasificación!$B$17,Clasificación!$C$17,"Por clasificar"))</f>
        <v>Crítica</v>
      </c>
      <c r="AG36" s="75" t="str">
        <f>IF(OR(AB36=Clasificación!$B$22,AB36=Clasificación!$B$23),Clasificación!$C$22,IF(AB36=Clasificación!$B$24,Clasificación!$C$24,"Por clasificar"))</f>
        <v>No Crítica</v>
      </c>
    </row>
    <row r="37" spans="1:33" ht="101.25" x14ac:dyDescent="0.2">
      <c r="A37" s="55">
        <v>34</v>
      </c>
      <c r="B37" s="55" t="s">
        <v>2959</v>
      </c>
      <c r="C37" s="56" t="s">
        <v>2570</v>
      </c>
      <c r="D37" s="56" t="s">
        <v>2132</v>
      </c>
      <c r="E37" s="88" t="str">
        <f>+VLOOKUP(F37,Inventario!$A$3:$D$2083,2,FALSE)</f>
        <v>AC479</v>
      </c>
      <c r="F37" s="63" t="s">
        <v>1197</v>
      </c>
      <c r="G37" s="89" t="str">
        <f>+VLOOKUP(F37,Inventario!$A$3:$D$2083,3,FALSE)</f>
        <v>Subserie documental la cual puede contener la siguiente documentación: Informes, Estudios, Estudios (Presupuestales del Distrito), Comunicaciones Oficiales, Proyecciones, Documentos soporte, Estudios  (Fiscales, Financieros y Presupuestales del Distrito), Bases de datos, Documentos soporte</v>
      </c>
      <c r="H37" s="56" t="s">
        <v>2578</v>
      </c>
      <c r="I37" s="89" t="str">
        <f>+VLOOKUP(F37,Inventario!$A$4:$D$2083,4,FALSE)</f>
        <v>Datos / Información</v>
      </c>
      <c r="J37" s="90"/>
      <c r="K37" s="55" t="s">
        <v>3116</v>
      </c>
      <c r="L37" s="55" t="s">
        <v>3116</v>
      </c>
      <c r="M37" s="55" t="s">
        <v>3117</v>
      </c>
      <c r="N37" s="55" t="s">
        <v>3117</v>
      </c>
      <c r="O37" s="55" t="s">
        <v>2131</v>
      </c>
      <c r="P37" s="74"/>
      <c r="Q37" s="55" t="s">
        <v>2133</v>
      </c>
      <c r="R37" s="55" t="s">
        <v>2132</v>
      </c>
      <c r="S37" s="55" t="s">
        <v>2132</v>
      </c>
      <c r="T37" s="74"/>
      <c r="U37" s="56" t="s">
        <v>2591</v>
      </c>
      <c r="V37" s="56" t="s">
        <v>2591</v>
      </c>
      <c r="W37" s="56" t="s">
        <v>2246</v>
      </c>
      <c r="X37" s="56" t="s">
        <v>2593</v>
      </c>
      <c r="Y37" s="74"/>
      <c r="Z37" s="78" t="s">
        <v>286</v>
      </c>
      <c r="AA37" s="78" t="s">
        <v>286</v>
      </c>
      <c r="AB37" s="78" t="s">
        <v>286</v>
      </c>
      <c r="AC37" s="73" t="str">
        <f t="shared" si="0"/>
        <v>No Crítico</v>
      </c>
      <c r="AD37" s="74"/>
      <c r="AE37" s="75" t="str">
        <f>IF(Z37=Clasificación!$B$9,Clasificación!$C$9,IF(Z37=Clasificación!$B$10,Clasificación!$C$10,IF(OR(Z37=Clasificación!$B$11,Z37=Clasificación!$C$11),Clasificación!$C$11,"Por clasificar")))</f>
        <v>Pública</v>
      </c>
      <c r="AF37" s="75" t="str">
        <f>IF(OR(AA37=Clasificación!$B$15,AA37=Clasificación!$B$16),Clasificación!$C$15,IF(AA37=Clasificación!$B$17,Clasificación!$C$17,"Por clasificar"))</f>
        <v>No Crítica</v>
      </c>
      <c r="AG37" s="75" t="str">
        <f>IF(OR(AB37=Clasificación!$B$22,AB37=Clasificación!$B$23),Clasificación!$C$22,IF(AB37=Clasificación!$B$24,Clasificación!$C$24,"Por clasificar"))</f>
        <v>No Crítica</v>
      </c>
    </row>
    <row r="38" spans="1:33" ht="67.5" x14ac:dyDescent="0.2">
      <c r="A38" s="55">
        <v>35</v>
      </c>
      <c r="B38" s="55" t="s">
        <v>2959</v>
      </c>
      <c r="C38" s="56" t="s">
        <v>2570</v>
      </c>
      <c r="D38" s="56" t="s">
        <v>2132</v>
      </c>
      <c r="E38" s="88" t="str">
        <f>+VLOOKUP(F38,Inventario!$A$3:$D$2083,2,FALSE)</f>
        <v>AC383</v>
      </c>
      <c r="F38" s="63" t="s">
        <v>2140</v>
      </c>
      <c r="G38" s="89" t="str">
        <f>+VLOOKUP(F38,Inventario!$A$3:$D$2083,3,FALSE)</f>
        <v>Subserie documental la cual puede contener la siguiente documentación: requerimiento, Informe, Anexos, Plan de mejoramiento, Respuesta, Informe a organismo de control, Informe Ley 617, Informe Estadísticas y Costos, Informe Consolidado Hacendario de información presupuestal, Comprobante de envío</v>
      </c>
      <c r="H38" s="56" t="s">
        <v>2579</v>
      </c>
      <c r="I38" s="89" t="str">
        <f>+VLOOKUP(F38,Inventario!$A$4:$D$2083,4,FALSE)</f>
        <v>Datos / Información</v>
      </c>
      <c r="J38" s="90"/>
      <c r="K38" s="55" t="s">
        <v>3116</v>
      </c>
      <c r="L38" s="55" t="s">
        <v>3116</v>
      </c>
      <c r="M38" s="55" t="s">
        <v>3116</v>
      </c>
      <c r="N38" s="55" t="s">
        <v>3117</v>
      </c>
      <c r="O38" s="55" t="s">
        <v>2131</v>
      </c>
      <c r="P38" s="74"/>
      <c r="Q38" s="55" t="s">
        <v>2133</v>
      </c>
      <c r="R38" s="55" t="s">
        <v>2132</v>
      </c>
      <c r="S38" s="55" t="s">
        <v>2132</v>
      </c>
      <c r="T38" s="74"/>
      <c r="U38" s="56" t="s">
        <v>2591</v>
      </c>
      <c r="V38" s="56" t="s">
        <v>2591</v>
      </c>
      <c r="W38" s="56" t="s">
        <v>2246</v>
      </c>
      <c r="X38" s="56" t="s">
        <v>2594</v>
      </c>
      <c r="Y38" s="74"/>
      <c r="Z38" s="78" t="s">
        <v>286</v>
      </c>
      <c r="AA38" s="78" t="s">
        <v>286</v>
      </c>
      <c r="AB38" s="78" t="s">
        <v>286</v>
      </c>
      <c r="AC38" s="73" t="str">
        <f t="shared" si="0"/>
        <v>No Crítico</v>
      </c>
      <c r="AD38" s="74"/>
      <c r="AE38" s="75" t="str">
        <f>IF(Z38=Clasificación!$B$9,Clasificación!$C$9,IF(Z38=Clasificación!$B$10,Clasificación!$C$10,IF(OR(Z38=Clasificación!$B$11,Z38=Clasificación!$C$11),Clasificación!$C$11,"Por clasificar")))</f>
        <v>Pública</v>
      </c>
      <c r="AF38" s="75" t="str">
        <f>IF(OR(AA38=Clasificación!$B$15,AA38=Clasificación!$B$16),Clasificación!$C$15,IF(AA38=Clasificación!$B$17,Clasificación!$C$17,"Por clasificar"))</f>
        <v>No Crítica</v>
      </c>
      <c r="AG38" s="75" t="str">
        <f>IF(OR(AB38=Clasificación!$B$22,AB38=Clasificación!$B$23),Clasificación!$C$22,IF(AB38=Clasificación!$B$24,Clasificación!$C$24,"Por clasificar"))</f>
        <v>No Crítica</v>
      </c>
    </row>
    <row r="39" spans="1:33" ht="101.25" x14ac:dyDescent="0.2">
      <c r="A39" s="55">
        <v>36</v>
      </c>
      <c r="B39" s="55" t="s">
        <v>2959</v>
      </c>
      <c r="C39" s="56" t="s">
        <v>2570</v>
      </c>
      <c r="D39" s="56" t="s">
        <v>2132</v>
      </c>
      <c r="E39" s="88" t="str">
        <f>+VLOOKUP(F39,Inventario!$A$3:$D$2083,2,FALSE)</f>
        <v>AC355</v>
      </c>
      <c r="F39" s="63" t="s">
        <v>1099</v>
      </c>
      <c r="G39" s="89" t="str">
        <f>+VLOOKUP(F39,Inventario!$A$3:$D$2083,3,FALSE)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39" s="56" t="s">
        <v>2580</v>
      </c>
      <c r="I39" s="89" t="str">
        <f>+VLOOKUP(F39,Inventario!$A$4:$D$2083,4,FALSE)</f>
        <v>Datos / Información</v>
      </c>
      <c r="J39" s="90"/>
      <c r="K39" s="55" t="s">
        <v>3116</v>
      </c>
      <c r="L39" s="55" t="s">
        <v>3116</v>
      </c>
      <c r="M39" s="55" t="s">
        <v>3116</v>
      </c>
      <c r="N39" s="55" t="s">
        <v>3117</v>
      </c>
      <c r="O39" s="55" t="s">
        <v>2131</v>
      </c>
      <c r="P39" s="74"/>
      <c r="Q39" s="55" t="s">
        <v>2133</v>
      </c>
      <c r="R39" s="55" t="s">
        <v>2132</v>
      </c>
      <c r="S39" s="55" t="s">
        <v>2132</v>
      </c>
      <c r="T39" s="74"/>
      <c r="U39" s="56" t="s">
        <v>2591</v>
      </c>
      <c r="V39" s="56" t="s">
        <v>2591</v>
      </c>
      <c r="W39" s="56" t="s">
        <v>2246</v>
      </c>
      <c r="X39" s="56" t="s">
        <v>2595</v>
      </c>
      <c r="Y39" s="74"/>
      <c r="Z39" s="78" t="s">
        <v>286</v>
      </c>
      <c r="AA39" s="78" t="s">
        <v>286</v>
      </c>
      <c r="AB39" s="78" t="s">
        <v>286</v>
      </c>
      <c r="AC39" s="73" t="str">
        <f t="shared" si="0"/>
        <v>No Crítico</v>
      </c>
      <c r="AD39" s="74"/>
      <c r="AE39" s="75" t="str">
        <f>IF(Z39=Clasificación!$B$9,Clasificación!$C$9,IF(Z39=Clasificación!$B$10,Clasificación!$C$10,IF(OR(Z39=Clasificación!$B$11,Z39=Clasificación!$C$11),Clasificación!$C$11,"Por clasificar")))</f>
        <v>Pública</v>
      </c>
      <c r="AF39" s="75" t="str">
        <f>IF(OR(AA39=Clasificación!$B$15,AA39=Clasificación!$B$16),Clasificación!$C$15,IF(AA39=Clasificación!$B$17,Clasificación!$C$17,"Por clasificar"))</f>
        <v>No Crítica</v>
      </c>
      <c r="AG39" s="75" t="str">
        <f>IF(OR(AB39=Clasificación!$B$22,AB39=Clasificación!$B$23),Clasificación!$C$22,IF(AB39=Clasificación!$B$24,Clasificación!$C$24,"Por clasificar"))</f>
        <v>No Crítica</v>
      </c>
    </row>
    <row r="40" spans="1:33" ht="168.75" x14ac:dyDescent="0.2">
      <c r="A40" s="55">
        <v>37</v>
      </c>
      <c r="B40" s="55" t="s">
        <v>2959</v>
      </c>
      <c r="C40" s="56" t="s">
        <v>2570</v>
      </c>
      <c r="D40" s="56" t="s">
        <v>2571</v>
      </c>
      <c r="E40" s="88" t="str">
        <f>+VLOOKUP(F40,Inventario!$A$3:$D$2083,2,FALSE)</f>
        <v>AC356</v>
      </c>
      <c r="F40" s="63" t="s">
        <v>1750</v>
      </c>
      <c r="G40" s="89" t="str">
        <f>+VLOOKUP(F40,Inventario!$A$3:$D$2083,3,FALSE)</f>
        <v>Subserie documental la cual puede contener la siguiente documentación: Informe de gestión, Matriz de Plan Estratégico 58-F-03, Anexos al Informe de Gestión 58-F-26, Solicitud de creación, actualización o dada de baja de documentos del SGI 01-F-01, Caracterización de Servicio 01-F-02, Caracterización de Proceso 01-F-03, Procedimiento o Instructivo 01-F-04, Solicitud de Acción Correctiva, preventiva o de mejora 06-F-07, Seguimiento a los Compromisos de la Revisión Gerencial 06-F-09, Informe</v>
      </c>
      <c r="H40" s="56" t="s">
        <v>2581</v>
      </c>
      <c r="I40" s="89" t="str">
        <f>+VLOOKUP(F40,Inventario!$A$4:$D$2083,4,FALSE)</f>
        <v>Datos / Información</v>
      </c>
      <c r="J40" s="90"/>
      <c r="K40" s="55" t="s">
        <v>3116</v>
      </c>
      <c r="L40" s="55" t="s">
        <v>3116</v>
      </c>
      <c r="M40" s="55" t="s">
        <v>3117</v>
      </c>
      <c r="N40" s="55" t="s">
        <v>3117</v>
      </c>
      <c r="O40" s="55" t="s">
        <v>2131</v>
      </c>
      <c r="P40" s="74"/>
      <c r="Q40" s="55" t="s">
        <v>2133</v>
      </c>
      <c r="R40" s="55" t="s">
        <v>2132</v>
      </c>
      <c r="S40" s="55" t="s">
        <v>2132</v>
      </c>
      <c r="T40" s="74"/>
      <c r="U40" s="56" t="s">
        <v>2591</v>
      </c>
      <c r="V40" s="56" t="s">
        <v>2591</v>
      </c>
      <c r="W40" s="56" t="s">
        <v>2246</v>
      </c>
      <c r="X40" s="56" t="s">
        <v>2596</v>
      </c>
      <c r="Y40" s="74"/>
      <c r="Z40" s="78" t="s">
        <v>286</v>
      </c>
      <c r="AA40" s="78" t="s">
        <v>286</v>
      </c>
      <c r="AB40" s="78" t="s">
        <v>286</v>
      </c>
      <c r="AC40" s="73" t="str">
        <f t="shared" si="0"/>
        <v>No Crítico</v>
      </c>
      <c r="AD40" s="74"/>
      <c r="AE40" s="75" t="str">
        <f>IF(Z40=Clasificación!$B$9,Clasificación!$C$9,IF(Z40=Clasificación!$B$10,Clasificación!$C$10,IF(OR(Z40=Clasificación!$B$11,Z40=Clasificación!$C$11),Clasificación!$C$11,"Por clasificar")))</f>
        <v>Pública</v>
      </c>
      <c r="AF40" s="75" t="str">
        <f>IF(OR(AA40=Clasificación!$B$15,AA40=Clasificación!$B$16),Clasificación!$C$15,IF(AA40=Clasificación!$B$17,Clasificación!$C$17,"Por clasificar"))</f>
        <v>No Crítica</v>
      </c>
      <c r="AG40" s="75" t="str">
        <f>IF(OR(AB40=Clasificación!$B$22,AB40=Clasificación!$B$23),Clasificación!$C$22,IF(AB40=Clasificación!$B$24,Clasificación!$C$24,"Por clasificar"))</f>
        <v>No Crítica</v>
      </c>
    </row>
    <row r="41" spans="1:33" ht="180" x14ac:dyDescent="0.2">
      <c r="A41" s="55">
        <v>38</v>
      </c>
      <c r="B41" s="55" t="s">
        <v>2959</v>
      </c>
      <c r="C41" s="56" t="s">
        <v>2570</v>
      </c>
      <c r="D41" s="56" t="s">
        <v>2571</v>
      </c>
      <c r="E41" s="88" t="str">
        <f>+VLOOKUP(F41,Inventario!$A$3:$D$2083,2,FALSE)</f>
        <v>AC679</v>
      </c>
      <c r="F41" s="63" t="s">
        <v>2082</v>
      </c>
      <c r="G41" s="89" t="str">
        <f>+VLOOKUP(F41,Inventario!$A$3:$D$2083,3,FALSE)</f>
        <v>Subserie documental la cual puede contener la siguiente documentación: Informe Retroalimentación , Comunicaciones Oficiales,Informe de Revisión Gerencial Por Área.</v>
      </c>
      <c r="H41" s="56" t="s">
        <v>2582</v>
      </c>
      <c r="I41" s="89" t="str">
        <f>+VLOOKUP(F41,Inventario!$A$4:$D$2083,4,FALSE)</f>
        <v>Datos / Información</v>
      </c>
      <c r="J41" s="90"/>
      <c r="K41" s="55" t="s">
        <v>3116</v>
      </c>
      <c r="L41" s="55" t="s">
        <v>3116</v>
      </c>
      <c r="M41" s="55" t="s">
        <v>3117</v>
      </c>
      <c r="N41" s="55" t="s">
        <v>3117</v>
      </c>
      <c r="O41" s="55" t="s">
        <v>2131</v>
      </c>
      <c r="P41" s="74"/>
      <c r="Q41" s="55" t="s">
        <v>2133</v>
      </c>
      <c r="R41" s="55" t="s">
        <v>2132</v>
      </c>
      <c r="S41" s="55" t="s">
        <v>2132</v>
      </c>
      <c r="T41" s="74"/>
      <c r="U41" s="56" t="s">
        <v>2591</v>
      </c>
      <c r="V41" s="56" t="s">
        <v>2591</v>
      </c>
      <c r="W41" s="56" t="s">
        <v>2246</v>
      </c>
      <c r="X41" s="56" t="s">
        <v>2597</v>
      </c>
      <c r="Y41" s="74"/>
      <c r="Z41" s="78" t="s">
        <v>286</v>
      </c>
      <c r="AA41" s="78" t="s">
        <v>287</v>
      </c>
      <c r="AB41" s="78" t="s">
        <v>286</v>
      </c>
      <c r="AC41" s="73" t="str">
        <f t="shared" si="0"/>
        <v>No Crítico</v>
      </c>
      <c r="AD41" s="74"/>
      <c r="AE41" s="75" t="str">
        <f>IF(Z41=Clasificación!$B$9,Clasificación!$C$9,IF(Z41=Clasificación!$B$10,Clasificación!$C$10,IF(OR(Z41=Clasificación!$B$11,Z41=Clasificación!$C$11),Clasificación!$C$11,"Por clasificar")))</f>
        <v>Pública</v>
      </c>
      <c r="AF41" s="75" t="str">
        <f>IF(OR(AA41=Clasificación!$B$15,AA41=Clasificación!$B$16),Clasificación!$C$15,IF(AA41=Clasificación!$B$17,Clasificación!$C$17,"Por clasificar"))</f>
        <v>Crítica</v>
      </c>
      <c r="AG41" s="75" t="str">
        <f>IF(OR(AB41=Clasificación!$B$22,AB41=Clasificación!$B$23),Clasificación!$C$22,IF(AB41=Clasificación!$B$24,Clasificación!$C$24,"Por clasificar"))</f>
        <v>No Crítica</v>
      </c>
    </row>
    <row r="42" spans="1:33" ht="56.25" x14ac:dyDescent="0.2">
      <c r="A42" s="55">
        <v>39</v>
      </c>
      <c r="B42" s="55" t="s">
        <v>2959</v>
      </c>
      <c r="C42" s="56" t="s">
        <v>2570</v>
      </c>
      <c r="D42" s="56" t="s">
        <v>2132</v>
      </c>
      <c r="E42" s="88" t="str">
        <f>+VLOOKUP(F42,Inventario!$A$3:$D$2083,2,FALSE)</f>
        <v>AC680</v>
      </c>
      <c r="F42" s="63" t="s">
        <v>2084</v>
      </c>
      <c r="G42" s="89" t="str">
        <f>+VLOOKUP(F42,Inventario!$A$3:$D$2083,3,FALSE)</f>
        <v>Subserie documental la cual puede contener la siguiente documentación: Informe de Seguimiento</v>
      </c>
      <c r="H42" s="56" t="s">
        <v>2583</v>
      </c>
      <c r="I42" s="89" t="str">
        <f>+VLOOKUP(F42,Inventario!$A$4:$D$2083,4,FALSE)</f>
        <v>Datos / Información</v>
      </c>
      <c r="J42" s="90"/>
      <c r="K42" s="55" t="s">
        <v>3116</v>
      </c>
      <c r="L42" s="55" t="s">
        <v>3116</v>
      </c>
      <c r="M42" s="55" t="s">
        <v>3117</v>
      </c>
      <c r="N42" s="55" t="s">
        <v>3117</v>
      </c>
      <c r="O42" s="55" t="s">
        <v>2131</v>
      </c>
      <c r="P42" s="74"/>
      <c r="Q42" s="55" t="s">
        <v>2133</v>
      </c>
      <c r="R42" s="55" t="s">
        <v>2132</v>
      </c>
      <c r="S42" s="55" t="s">
        <v>2132</v>
      </c>
      <c r="T42" s="74"/>
      <c r="U42" s="56" t="s">
        <v>2591</v>
      </c>
      <c r="V42" s="56" t="s">
        <v>2591</v>
      </c>
      <c r="W42" s="56" t="s">
        <v>2246</v>
      </c>
      <c r="X42" s="56" t="s">
        <v>2597</v>
      </c>
      <c r="Y42" s="74"/>
      <c r="Z42" s="78" t="s">
        <v>286</v>
      </c>
      <c r="AA42" s="78" t="s">
        <v>287</v>
      </c>
      <c r="AB42" s="78" t="s">
        <v>287</v>
      </c>
      <c r="AC42" s="73" t="str">
        <f t="shared" si="0"/>
        <v>No Crítico</v>
      </c>
      <c r="AD42" s="74"/>
      <c r="AE42" s="75" t="str">
        <f>IF(Z42=Clasificación!$B$9,Clasificación!$C$9,IF(Z42=Clasificación!$B$10,Clasificación!$C$10,IF(OR(Z42=Clasificación!$B$11,Z42=Clasificación!$C$11),Clasificación!$C$11,"Por clasificar")))</f>
        <v>Pública</v>
      </c>
      <c r="AF42" s="75" t="str">
        <f>IF(OR(AA42=Clasificación!$B$15,AA42=Clasificación!$B$16),Clasificación!$C$15,IF(AA42=Clasificación!$B$17,Clasificación!$C$17,"Por clasificar"))</f>
        <v>Crítica</v>
      </c>
      <c r="AG42" s="75" t="str">
        <f>IF(OR(AB42=Clasificación!$B$22,AB42=Clasificación!$B$23),Clasificación!$C$22,IF(AB42=Clasificación!$B$24,Clasificación!$C$24,"Por clasificar"))</f>
        <v>Crítica</v>
      </c>
    </row>
    <row r="43" spans="1:33" ht="112.5" x14ac:dyDescent="0.2">
      <c r="A43" s="55">
        <v>40</v>
      </c>
      <c r="B43" s="55" t="s">
        <v>2959</v>
      </c>
      <c r="C43" s="56" t="s">
        <v>2570</v>
      </c>
      <c r="D43" s="56" t="s">
        <v>2572</v>
      </c>
      <c r="E43" s="88" t="str">
        <f>+VLOOKUP(F43,Inventario!$A$3:$D$2083,2,FALSE)</f>
        <v>AC681</v>
      </c>
      <c r="F43" s="63" t="s">
        <v>2086</v>
      </c>
      <c r="G43" s="89" t="str">
        <f>+VLOOKUP(F43,Inventario!$A$3:$D$2083,3,FALSE)</f>
        <v>Subserie documental la cual puede contener la siguiente documentación: Informe de Seguimiento, Cuestionario, Control de asistencia , Informe final encuesta.</v>
      </c>
      <c r="H43" s="56" t="s">
        <v>2584</v>
      </c>
      <c r="I43" s="89" t="str">
        <f>+VLOOKUP(F43,Inventario!$A$4:$D$2083,4,FALSE)</f>
        <v>Datos / Información</v>
      </c>
      <c r="J43" s="90"/>
      <c r="K43" s="55" t="s">
        <v>3117</v>
      </c>
      <c r="L43" s="55" t="s">
        <v>3116</v>
      </c>
      <c r="M43" s="55" t="s">
        <v>3117</v>
      </c>
      <c r="N43" s="55" t="s">
        <v>3117</v>
      </c>
      <c r="O43" s="55" t="s">
        <v>2131</v>
      </c>
      <c r="P43" s="74"/>
      <c r="Q43" s="55" t="s">
        <v>2133</v>
      </c>
      <c r="R43" s="55" t="s">
        <v>2132</v>
      </c>
      <c r="S43" s="55" t="s">
        <v>2132</v>
      </c>
      <c r="T43" s="74"/>
      <c r="U43" s="56" t="s">
        <v>2591</v>
      </c>
      <c r="V43" s="56" t="s">
        <v>2591</v>
      </c>
      <c r="W43" s="56" t="s">
        <v>2246</v>
      </c>
      <c r="X43" s="56" t="s">
        <v>2596</v>
      </c>
      <c r="Y43" s="74"/>
      <c r="Z43" s="78" t="s">
        <v>286</v>
      </c>
      <c r="AA43" s="78" t="s">
        <v>286</v>
      </c>
      <c r="AB43" s="78" t="s">
        <v>286</v>
      </c>
      <c r="AC43" s="73" t="str">
        <f t="shared" si="0"/>
        <v>No Crítico</v>
      </c>
      <c r="AD43" s="74"/>
      <c r="AE43" s="75" t="str">
        <f>IF(Z43=Clasificación!$B$9,Clasificación!$C$9,IF(Z43=Clasificación!$B$10,Clasificación!$C$10,IF(OR(Z43=Clasificación!$B$11,Z43=Clasificación!$C$11),Clasificación!$C$11,"Por clasificar")))</f>
        <v>Pública</v>
      </c>
      <c r="AF43" s="75" t="str">
        <f>IF(OR(AA43=Clasificación!$B$15,AA43=Clasificación!$B$16),Clasificación!$C$15,IF(AA43=Clasificación!$B$17,Clasificación!$C$17,"Por clasificar"))</f>
        <v>No Crítica</v>
      </c>
      <c r="AG43" s="75" t="str">
        <f>IF(OR(AB43=Clasificación!$B$22,AB43=Clasificación!$B$23),Clasificación!$C$22,IF(AB43=Clasificación!$B$24,Clasificación!$C$24,"Por clasificar"))</f>
        <v>No Crítica</v>
      </c>
    </row>
    <row r="44" spans="1:33" ht="202.5" x14ac:dyDescent="0.2">
      <c r="A44" s="55">
        <v>41</v>
      </c>
      <c r="B44" s="55" t="s">
        <v>2959</v>
      </c>
      <c r="C44" s="56" t="s">
        <v>2570</v>
      </c>
      <c r="D44" s="56" t="s">
        <v>2573</v>
      </c>
      <c r="E44" s="88" t="str">
        <f>+VLOOKUP(F44,Inventario!$A$3:$D$2083,2,FALSE)</f>
        <v>AC682</v>
      </c>
      <c r="F44" s="63" t="s">
        <v>2088</v>
      </c>
      <c r="G44" s="89" t="str">
        <f>+VLOOKUP(F44,Inventario!$A$3:$D$2083,3,FALSE)</f>
        <v>Subserie documental la cual puede contener la siguiente documentación: Registros de Elaboración, recepción y Distribución de Documentos, Control de Distribución de Documento, Solicitud de Creación, Actualización o Baja de Documentos del ,Tabla de Control de Elaboración de Documentos , Documentos del Sistema de Gestión de Calidad.</v>
      </c>
      <c r="H44" s="56" t="s">
        <v>2585</v>
      </c>
      <c r="I44" s="89" t="str">
        <f>+VLOOKUP(F44,Inventario!$A$4:$D$2083,4,FALSE)</f>
        <v>Datos / Información</v>
      </c>
      <c r="J44" s="90"/>
      <c r="K44" s="55" t="s">
        <v>3116</v>
      </c>
      <c r="L44" s="55" t="s">
        <v>3116</v>
      </c>
      <c r="M44" s="55" t="s">
        <v>3117</v>
      </c>
      <c r="N44" s="55" t="s">
        <v>3117</v>
      </c>
      <c r="O44" s="55" t="s">
        <v>2131</v>
      </c>
      <c r="P44" s="74"/>
      <c r="Q44" s="55" t="s">
        <v>2133</v>
      </c>
      <c r="R44" s="55" t="s">
        <v>2132</v>
      </c>
      <c r="S44" s="55" t="s">
        <v>2132</v>
      </c>
      <c r="T44" s="74"/>
      <c r="U44" s="56" t="s">
        <v>2591</v>
      </c>
      <c r="V44" s="56" t="s">
        <v>2591</v>
      </c>
      <c r="W44" s="56" t="s">
        <v>2246</v>
      </c>
      <c r="X44" s="56" t="s">
        <v>2598</v>
      </c>
      <c r="Y44" s="74"/>
      <c r="Z44" s="78" t="s">
        <v>286</v>
      </c>
      <c r="AA44" s="78" t="s">
        <v>286</v>
      </c>
      <c r="AB44" s="78" t="s">
        <v>286</v>
      </c>
      <c r="AC44" s="73" t="str">
        <f t="shared" si="0"/>
        <v>No Crítico</v>
      </c>
      <c r="AD44" s="74"/>
      <c r="AE44" s="75" t="str">
        <f>IF(Z44=Clasificación!$B$9,Clasificación!$C$9,IF(Z44=Clasificación!$B$10,Clasificación!$C$10,IF(OR(Z44=Clasificación!$B$11,Z44=Clasificación!$C$11),Clasificación!$C$11,"Por clasificar")))</f>
        <v>Pública</v>
      </c>
      <c r="AF44" s="75" t="str">
        <f>IF(OR(AA44=Clasificación!$B$15,AA44=Clasificación!$B$16),Clasificación!$C$15,IF(AA44=Clasificación!$B$17,Clasificación!$C$17,"Por clasificar"))</f>
        <v>No Crítica</v>
      </c>
      <c r="AG44" s="75" t="str">
        <f>IF(OR(AB44=Clasificación!$B$22,AB44=Clasificación!$B$23),Clasificación!$C$22,IF(AB44=Clasificación!$B$24,Clasificación!$C$24,"Por clasificar"))</f>
        <v>No Crítica</v>
      </c>
    </row>
    <row r="45" spans="1:33" ht="135" x14ac:dyDescent="0.2">
      <c r="A45" s="55">
        <v>42</v>
      </c>
      <c r="B45" s="55" t="s">
        <v>2959</v>
      </c>
      <c r="C45" s="56" t="s">
        <v>2570</v>
      </c>
      <c r="D45" s="56" t="s">
        <v>2132</v>
      </c>
      <c r="E45" s="88" t="str">
        <f>+VLOOKUP(F45,Inventario!$A$3:$D$2083,2,FALSE)</f>
        <v>AC683</v>
      </c>
      <c r="F45" s="63" t="s">
        <v>2090</v>
      </c>
      <c r="G45" s="89" t="str">
        <f>+VLOOKUP(F45,Inventario!$A$3:$D$2083,3,FALSE)</f>
        <v>Subserie documental la cual puede contener la siguiente documentación: Diagnósticos, Comunicaciones oficiales,Planes,</v>
      </c>
      <c r="H45" s="56" t="s">
        <v>2586</v>
      </c>
      <c r="I45" s="89" t="str">
        <f>+VLOOKUP(F45,Inventario!$A$4:$D$2083,4,FALSE)</f>
        <v>Datos / Información</v>
      </c>
      <c r="J45" s="90"/>
      <c r="K45" s="55" t="s">
        <v>3116</v>
      </c>
      <c r="L45" s="55" t="s">
        <v>3116</v>
      </c>
      <c r="M45" s="55" t="s">
        <v>3117</v>
      </c>
      <c r="N45" s="55" t="s">
        <v>3117</v>
      </c>
      <c r="O45" s="55" t="s">
        <v>2131</v>
      </c>
      <c r="P45" s="74"/>
      <c r="Q45" s="55" t="s">
        <v>2133</v>
      </c>
      <c r="R45" s="55" t="s">
        <v>2132</v>
      </c>
      <c r="S45" s="55" t="s">
        <v>2132</v>
      </c>
      <c r="T45" s="74"/>
      <c r="U45" s="56" t="s">
        <v>2591</v>
      </c>
      <c r="V45" s="56" t="s">
        <v>2591</v>
      </c>
      <c r="W45" s="56" t="s">
        <v>2246</v>
      </c>
      <c r="X45" s="56" t="s">
        <v>2599</v>
      </c>
      <c r="Y45" s="74"/>
      <c r="Z45" s="78" t="s">
        <v>286</v>
      </c>
      <c r="AA45" s="78" t="s">
        <v>286</v>
      </c>
      <c r="AB45" s="78" t="s">
        <v>286</v>
      </c>
      <c r="AC45" s="73" t="str">
        <f t="shared" si="0"/>
        <v>No Crítico</v>
      </c>
      <c r="AD45" s="74"/>
      <c r="AE45" s="75" t="str">
        <f>IF(Z45=Clasificación!$B$9,Clasificación!$C$9,IF(Z45=Clasificación!$B$10,Clasificación!$C$10,IF(OR(Z45=Clasificación!$B$11,Z45=Clasificación!$C$11),Clasificación!$C$11,"Por clasificar")))</f>
        <v>Pública</v>
      </c>
      <c r="AF45" s="75" t="str">
        <f>IF(OR(AA45=Clasificación!$B$15,AA45=Clasificación!$B$16),Clasificación!$C$15,IF(AA45=Clasificación!$B$17,Clasificación!$C$17,"Por clasificar"))</f>
        <v>No Crítica</v>
      </c>
      <c r="AG45" s="75" t="str">
        <f>IF(OR(AB45=Clasificación!$B$22,AB45=Clasificación!$B$23),Clasificación!$C$22,IF(AB45=Clasificación!$B$24,Clasificación!$C$24,"Por clasificar"))</f>
        <v>No Crítica</v>
      </c>
    </row>
    <row r="46" spans="1:33" ht="45" x14ac:dyDescent="0.2">
      <c r="A46" s="55">
        <v>43</v>
      </c>
      <c r="B46" s="55" t="s">
        <v>2959</v>
      </c>
      <c r="C46" s="56" t="s">
        <v>2570</v>
      </c>
      <c r="D46" s="56" t="s">
        <v>2574</v>
      </c>
      <c r="E46" s="88" t="str">
        <f>+VLOOKUP(F46,Inventario!$A$3:$D$2083,2,FALSE)</f>
        <v>AC684</v>
      </c>
      <c r="F46" s="63" t="s">
        <v>2092</v>
      </c>
      <c r="G46" s="89" t="str">
        <f>+VLOOKUP(F46,Inventario!$A$3:$D$2083,3,FALSE)</f>
        <v>Subserie documental la cual puede contener la siguiente documentación: Registro de Acciones Correctivas,  Preventivas o de Mejora  (06-f.08),Solicitud de Acción Correctiva o Preventiva.</v>
      </c>
      <c r="H46" s="56" t="s">
        <v>2587</v>
      </c>
      <c r="I46" s="89" t="str">
        <f>+VLOOKUP(F46,Inventario!$A$4:$D$2083,4,FALSE)</f>
        <v>Datos / Información</v>
      </c>
      <c r="J46" s="90"/>
      <c r="K46" s="55" t="s">
        <v>3116</v>
      </c>
      <c r="L46" s="55" t="s">
        <v>3116</v>
      </c>
      <c r="M46" s="55" t="s">
        <v>3117</v>
      </c>
      <c r="N46" s="55" t="s">
        <v>3117</v>
      </c>
      <c r="O46" s="55" t="s">
        <v>2131</v>
      </c>
      <c r="P46" s="74"/>
      <c r="Q46" s="55" t="s">
        <v>2133</v>
      </c>
      <c r="R46" s="55" t="s">
        <v>2132</v>
      </c>
      <c r="S46" s="55" t="s">
        <v>2132</v>
      </c>
      <c r="T46" s="74"/>
      <c r="U46" s="56" t="s">
        <v>2591</v>
      </c>
      <c r="V46" s="56" t="s">
        <v>2591</v>
      </c>
      <c r="W46" s="56" t="s">
        <v>2246</v>
      </c>
      <c r="X46" s="56" t="s">
        <v>2597</v>
      </c>
      <c r="Y46" s="74"/>
      <c r="Z46" s="78" t="s">
        <v>286</v>
      </c>
      <c r="AA46" s="78" t="s">
        <v>286</v>
      </c>
      <c r="AB46" s="78" t="s">
        <v>286</v>
      </c>
      <c r="AC46" s="73" t="str">
        <f t="shared" si="0"/>
        <v>No Crítico</v>
      </c>
      <c r="AD46" s="74"/>
      <c r="AE46" s="75" t="str">
        <f>IF(Z46=Clasificación!$B$9,Clasificación!$C$9,IF(Z46=Clasificación!$B$10,Clasificación!$C$10,IF(OR(Z46=Clasificación!$B$11,Z46=Clasificación!$C$11),Clasificación!$C$11,"Por clasificar")))</f>
        <v>Pública</v>
      </c>
      <c r="AF46" s="75" t="str">
        <f>IF(OR(AA46=Clasificación!$B$15,AA46=Clasificación!$B$16),Clasificación!$C$15,IF(AA46=Clasificación!$B$17,Clasificación!$C$17,"Por clasificar"))</f>
        <v>No Crítica</v>
      </c>
      <c r="AG46" s="75" t="str">
        <f>IF(OR(AB46=Clasificación!$B$22,AB46=Clasificación!$B$23),Clasificación!$C$22,IF(AB46=Clasificación!$B$24,Clasificación!$C$24,"Por clasificar"))</f>
        <v>No Crítica</v>
      </c>
    </row>
    <row r="47" spans="1:33" ht="135" x14ac:dyDescent="0.2">
      <c r="A47" s="55">
        <v>44</v>
      </c>
      <c r="B47" s="55" t="s">
        <v>2959</v>
      </c>
      <c r="C47" s="56" t="s">
        <v>2570</v>
      </c>
      <c r="D47" s="56" t="s">
        <v>2411</v>
      </c>
      <c r="E47" s="88" t="str">
        <f>+VLOOKUP(F47,Inventario!$A$3:$D$2083,2,FALSE)</f>
        <v>AC685</v>
      </c>
      <c r="F47" s="63" t="s">
        <v>2094</v>
      </c>
      <c r="G47" s="89" t="str">
        <f>+VLOOKUP(F47,Inventario!$A$3:$D$2083,3,FALSE)</f>
        <v>Subserie documental la cual puede contener la siguiente documentación: Matriz plan estratégico,Plan,Plan de Acción (cronograma projet).</v>
      </c>
      <c r="H47" s="56" t="s">
        <v>2588</v>
      </c>
      <c r="I47" s="89" t="str">
        <f>+VLOOKUP(F47,Inventario!$A$4:$D$2083,4,FALSE)</f>
        <v>Datos / Información</v>
      </c>
      <c r="J47" s="90"/>
      <c r="K47" s="55" t="s">
        <v>3116</v>
      </c>
      <c r="L47" s="55" t="s">
        <v>3116</v>
      </c>
      <c r="M47" s="55" t="s">
        <v>3117</v>
      </c>
      <c r="N47" s="55" t="s">
        <v>3117</v>
      </c>
      <c r="O47" s="55" t="s">
        <v>2131</v>
      </c>
      <c r="P47" s="74"/>
      <c r="Q47" s="55" t="s">
        <v>2133</v>
      </c>
      <c r="R47" s="55" t="s">
        <v>2132</v>
      </c>
      <c r="S47" s="55" t="s">
        <v>2132</v>
      </c>
      <c r="T47" s="74"/>
      <c r="U47" s="56" t="s">
        <v>2591</v>
      </c>
      <c r="V47" s="56" t="s">
        <v>2591</v>
      </c>
      <c r="W47" s="56" t="s">
        <v>2246</v>
      </c>
      <c r="X47" s="56" t="s">
        <v>2598</v>
      </c>
      <c r="Y47" s="74"/>
      <c r="Z47" s="78" t="s">
        <v>286</v>
      </c>
      <c r="AA47" s="78" t="s">
        <v>286</v>
      </c>
      <c r="AB47" s="78" t="s">
        <v>286</v>
      </c>
      <c r="AC47" s="73" t="str">
        <f t="shared" si="0"/>
        <v>No Crítico</v>
      </c>
      <c r="AD47" s="74"/>
      <c r="AE47" s="75" t="str">
        <f>IF(Z47=Clasificación!$B$9,Clasificación!$C$9,IF(Z47=Clasificación!$B$10,Clasificación!$C$10,IF(OR(Z47=Clasificación!$B$11,Z47=Clasificación!$C$11),Clasificación!$C$11,"Por clasificar")))</f>
        <v>Pública</v>
      </c>
      <c r="AF47" s="75" t="str">
        <f>IF(OR(AA47=Clasificación!$B$15,AA47=Clasificación!$B$16),Clasificación!$C$15,IF(AA47=Clasificación!$B$17,Clasificación!$C$17,"Por clasificar"))</f>
        <v>No Crítica</v>
      </c>
      <c r="AG47" s="75" t="str">
        <f>IF(OR(AB47=Clasificación!$B$22,AB47=Clasificación!$B$23),Clasificación!$C$22,IF(AB47=Clasificación!$B$24,Clasificación!$C$24,"Por clasificar"))</f>
        <v>No Crítica</v>
      </c>
    </row>
    <row r="48" spans="1:33" ht="409.5" x14ac:dyDescent="0.2">
      <c r="A48" s="55">
        <v>45</v>
      </c>
      <c r="B48" s="55" t="s">
        <v>2959</v>
      </c>
      <c r="C48" s="56" t="s">
        <v>2570</v>
      </c>
      <c r="D48" s="56" t="s">
        <v>2575</v>
      </c>
      <c r="E48" s="88" t="str">
        <f>+VLOOKUP(F48,Inventario!$A$3:$D$2083,2,FALSE)</f>
        <v>AC474</v>
      </c>
      <c r="F48" s="56" t="s">
        <v>1192</v>
      </c>
      <c r="G48" s="89" t="str">
        <f>+VLOOKUP(F48,Inventario!$A$3:$D$2083,3,FALSE)</f>
        <v>Subserie documental la cual puede contener la siguiente documentación: Plan de Acción, Programación presupuesto, Resultado, Informe de Seguimiento, Documento Técnico, Informe de Consultoría , Viabilidad Presupuestal, Informe, Proyecto de inversión</v>
      </c>
      <c r="H48" s="56" t="s">
        <v>2589</v>
      </c>
      <c r="I48" s="89" t="str">
        <f>+VLOOKUP(F48,Inventario!$A$4:$D$2083,4,FALSE)</f>
        <v>Datos / Información</v>
      </c>
      <c r="J48" s="90"/>
      <c r="K48" s="55" t="s">
        <v>3116</v>
      </c>
      <c r="L48" s="55" t="s">
        <v>3116</v>
      </c>
      <c r="M48" s="55" t="s">
        <v>3117</v>
      </c>
      <c r="N48" s="55" t="s">
        <v>3117</v>
      </c>
      <c r="O48" s="55" t="s">
        <v>2131</v>
      </c>
      <c r="P48" s="74"/>
      <c r="Q48" s="55" t="s">
        <v>2133</v>
      </c>
      <c r="R48" s="55" t="s">
        <v>2132</v>
      </c>
      <c r="S48" s="55" t="s">
        <v>2132</v>
      </c>
      <c r="T48" s="74"/>
      <c r="U48" s="56" t="s">
        <v>2591</v>
      </c>
      <c r="V48" s="56" t="s">
        <v>2591</v>
      </c>
      <c r="W48" s="56" t="s">
        <v>2246</v>
      </c>
      <c r="X48" s="56" t="s">
        <v>2600</v>
      </c>
      <c r="Y48" s="74"/>
      <c r="Z48" s="78" t="s">
        <v>286</v>
      </c>
      <c r="AA48" s="78" t="s">
        <v>286</v>
      </c>
      <c r="AB48" s="78" t="s">
        <v>286</v>
      </c>
      <c r="AC48" s="73" t="str">
        <f t="shared" si="0"/>
        <v>No Crítico</v>
      </c>
      <c r="AD48" s="74"/>
      <c r="AE48" s="75" t="str">
        <f>IF(Z48=Clasificación!$B$9,Clasificación!$C$9,IF(Z48=Clasificación!$B$10,Clasificación!$C$10,IF(OR(Z48=Clasificación!$B$11,Z48=Clasificación!$C$11),Clasificación!$C$11,"Por clasificar")))</f>
        <v>Pública</v>
      </c>
      <c r="AF48" s="75" t="str">
        <f>IF(OR(AA48=Clasificación!$B$15,AA48=Clasificación!$B$16),Clasificación!$C$15,IF(AA48=Clasificación!$B$17,Clasificación!$C$17,"Por clasificar"))</f>
        <v>No Crítica</v>
      </c>
      <c r="AG48" s="75" t="str">
        <f>IF(OR(AB48=Clasificación!$B$22,AB48=Clasificación!$B$23),Clasificación!$C$22,IF(AB48=Clasificación!$B$24,Clasificación!$C$24,"Por clasificar"))</f>
        <v>No Crítica</v>
      </c>
    </row>
    <row r="49" spans="1:33" ht="146.25" x14ac:dyDescent="0.2">
      <c r="A49" s="55">
        <v>46</v>
      </c>
      <c r="B49" s="55" t="s">
        <v>2959</v>
      </c>
      <c r="C49" s="56" t="s">
        <v>2570</v>
      </c>
      <c r="D49" s="56" t="s">
        <v>2132</v>
      </c>
      <c r="E49" s="88" t="str">
        <f>+VLOOKUP(F49,Inventario!$A$3:$D$2083,2,FALSE)</f>
        <v>AC686</v>
      </c>
      <c r="F49" s="56" t="s">
        <v>2096</v>
      </c>
      <c r="G49" s="89" t="str">
        <f>+VLOOKUP(F49,Inventario!$A$3:$D$2083,3,FALSE)</f>
        <v>Subserie documental la cual puede contener la siguiente documentación: Requerimiento,Comunicación oficial de respuesta al peticionario,Informe de auditoria  externa,Certificaciones,Oficiales.</v>
      </c>
      <c r="H49" s="56" t="s">
        <v>2590</v>
      </c>
      <c r="I49" s="89" t="str">
        <f>+VLOOKUP(F49,Inventario!$A$4:$D$2083,4,FALSE)</f>
        <v>Datos / Información</v>
      </c>
      <c r="J49" s="90"/>
      <c r="K49" s="55" t="s">
        <v>3116</v>
      </c>
      <c r="L49" s="55" t="s">
        <v>3116</v>
      </c>
      <c r="M49" s="55" t="s">
        <v>3117</v>
      </c>
      <c r="N49" s="55" t="s">
        <v>3117</v>
      </c>
      <c r="O49" s="55" t="s">
        <v>2131</v>
      </c>
      <c r="P49" s="74"/>
      <c r="Q49" s="55" t="s">
        <v>2133</v>
      </c>
      <c r="R49" s="55" t="s">
        <v>2132</v>
      </c>
      <c r="S49" s="55" t="s">
        <v>2132</v>
      </c>
      <c r="T49" s="74"/>
      <c r="U49" s="56" t="s">
        <v>2591</v>
      </c>
      <c r="V49" s="56" t="s">
        <v>2591</v>
      </c>
      <c r="W49" s="56" t="s">
        <v>2246</v>
      </c>
      <c r="X49" s="56" t="s">
        <v>2598</v>
      </c>
      <c r="Y49" s="74"/>
      <c r="Z49" s="78" t="s">
        <v>286</v>
      </c>
      <c r="AA49" s="78" t="s">
        <v>286</v>
      </c>
      <c r="AB49" s="78" t="s">
        <v>286</v>
      </c>
      <c r="AC49" s="73" t="str">
        <f t="shared" si="0"/>
        <v>No Crítico</v>
      </c>
      <c r="AD49" s="74"/>
      <c r="AE49" s="75" t="str">
        <f>IF(Z49=Clasificación!$B$9,Clasificación!$C$9,IF(Z49=Clasificación!$B$10,Clasificación!$C$10,IF(OR(Z49=Clasificación!$B$11,Z49=Clasificación!$C$11),Clasificación!$C$11,"Por clasificar")))</f>
        <v>Pública</v>
      </c>
      <c r="AF49" s="75" t="str">
        <f>IF(OR(AA49=Clasificación!$B$15,AA49=Clasificación!$B$16),Clasificación!$C$15,IF(AA49=Clasificación!$B$17,Clasificación!$C$17,"Por clasificar"))</f>
        <v>No Crítica</v>
      </c>
      <c r="AG49" s="75" t="str">
        <f>IF(OR(AB49=Clasificación!$B$22,AB49=Clasificación!$B$23),Clasificación!$C$22,IF(AB49=Clasificación!$B$24,Clasificación!$C$24,"Por clasificar"))</f>
        <v>No Crítica</v>
      </c>
    </row>
    <row r="50" spans="1:33" s="79" customFormat="1" ht="409.5" x14ac:dyDescent="0.25">
      <c r="A50" s="55">
        <v>47</v>
      </c>
      <c r="B50" s="55" t="s">
        <v>2959</v>
      </c>
      <c r="C50" s="56" t="s">
        <v>3286</v>
      </c>
      <c r="D50" s="56" t="s">
        <v>3287</v>
      </c>
      <c r="E50" s="88" t="str">
        <f>+VLOOKUP(F50,Inventario!$A$3:$D$2083,2,FALSE)</f>
        <v>AC687</v>
      </c>
      <c r="F50" s="63" t="s">
        <v>2107</v>
      </c>
      <c r="G50" s="89" t="str">
        <f>+VLOOKUP(F50,Inventario!$A$3:$D$2083,3,FALSE)</f>
        <v xml:space="preserve">Queja, Pruebas Anexas (Opcional), Informe de Hechos Constitutivos de Faltas Disciplinarias,  Acta de Reparto, Auto de Apertura  Indagación Preliminar Implicado, Comunicación Apertura de Indagación Preliminar, Notificación Personal, Notificación por Edicto, Auto de Apertura Indagación Preliminar Averiguación, Pruebas (Opcionales), Auto Inhibitorio, Comunicación Auto Inhibitorio, Citación Testigo, Comunicación Decreto Oficioso de Pruebas, Solicitud de Documentos, Acta Visita Administrativa, Ratificación y Ampliación de la Queja, Citación Quejoso Ratificación y Ampliación, Testimonio, Auto Decreta Pruebas de Indagación o Investigación, Versión Libre, Auto de Archivo, Comunicación Auto Archivo Implicado, Notificación Personal, Constancia de Ejecutoría, Recurso de Apelación del Quejoso, Auto Concediendo Recurso de Apelación, Auto Rechazando Recurso de Apelación Improcedente, Notificación Personal, Notificación por Edicto, Comunicación Auto Segunda Instancia Quejoso, Auto Apertura Investigación, Comunicación Apertura de Investigación Personería, Comunicación Apertura de Investigación Procuraduría, Comunicación Apertura de Investigación Implicado, Notificación Personal, Testimonio, Ratificación y Ampliación de la Queja, Acta Visita Administrativa, Citación Testigo, Solicitud de Documentos, Pliego de Cargos, Versión Libre, Auto de Archivo, Comunicación Decreto Oficioso de Pruebas, Auto Prórroga Término Investigación, Comunicación Prórroga Apertura de Investigación Implicado, Notificación Personal, Notificación por Edicto, Notificación por Estado, Citación Quejoso Ratificación y Ampliación, Acta Visita Administrativa, Auto Decreta Pruebas de Indagación o Investigación, Solicitud de Documentos, Citación Testigo, Ratificación y Ampliación de la Queja, Testimonio, Auto de Archivo,  Versión Libre
Comunicación Decreto Oficioso de Pruebas Pliego de Cargos Comunicación Pliego de Cargos
Constancia de no comparecencia Notificación Personal Auto Nombramiento Defensor
Auto Corriendo Traslado para Alegar de Conclusión Comunicación Consultorio Jurídico
Comunicación Defensor Oficio Notificación Personal Escrito de Descargos Auto Decreta Pruebas Descargos Comunicación Decreto Pruebas Sujeto Procesal Auto Niega Pruebas Notificación Personal Recurso de Reposición y en Subsidio Apelación Auto Rechazando Recurso de Reposición Improcedente Auto Declarado Desierto Recurso de Apelación Auto Rechazando Recurso de Apelación Extemporáneo Auto Resolviendo Recurso de Reposición Auto Rechazando Recurso de Reposición Extemporáneo Auto Rechazando Recurso de Apelación Improcedente Comunicación Auto Concede Apelación Comunicación Auto Niega Recurso de Apelación Notificación Personal
Comunicación Remisión Expediente Segunda Instancia Comunicación Implicado no Apelante
Auto Declarando Prelucido el Recurso de Queja Auto Declarando Desierto Recurso de Queja
Auto Rechazando el Recurso de Queja Extemporáneo Auto Concediendo Recurso de Queja
Comunicación Remisión Expediente Segunda Instancia Comunicación Trámite Recurso Queja
Auto Desatando la Apelación Notificación Personal Comunicación Implicado Segunda Instancia
Auto Obedézcase y Cúmplase Solicitud de Documentos Auto Variación Pliego de Cargos Testimonio Versión Libre Ratificación y Ampliación de la Queja, Acta Visita Administrativa, Notificación Personal,  Escrito Alegatos de Conclusión, Notificación por estrado , Fallo Primera Instancia, Comunicación Fallo Absolutorio Quejoso  Comunicación Fallo Primera Instancia Implicado Comunicación a Otros Sujetos Procesales Notificación Personal Notificación por Edicto Auto Concediendo Recurso de Apelación Auto Declarado Desierto Recurso de Apelación Auto Rechazando Recurso de Apelación Extemporáneo Comunicación Implicado no Apelante Notificación Personal Comunicación Auto Concede Apelación Comunicación Remisión Expediente Segunda Instancia Comunicación Auto Niega Recurso de Apelación Auto Declarando Desierto Recurso de Queja Auto Concediendo Recurso de Queja Auto Rechazando el Recurso de Queja Extemporáneo Auto Declarando Prelucido el Recurso de Queja Comunicación Trámite Recurso Queja Auto Desatando la Apelación Notificación Personal Comunicación Implicado Segunda Instancia Auto Obedézcase y Cúmplase Solicitud de Documentos Auto Variación Pliego de Cargos
Testimonio Versión Libre Ratificación y Ampliación de la Queja Acta Visita Administrativa
Notificación Personal Escrito Alegatos de Conclusión Notificación por estrado 
Fallo Primera Instancia Comunicación Fallo Absolutorio Quejoso Comunicación Fallo Primera Instancia Implicado Comunicación a Otros Sujetos Procesales Notificación Personal Notificación por Edicto Auto Concediendo Recurso de Apelación Auto Declarado Desierto Recurso de Apelación Auto Rechazando Recurso de Apelación Extemporáneo Comunicación Implicado no Apelante Notificación Personal Comunicación Auto Concede Apelación Comunicación Remisión Expediente Segunda Instancia Comunicación Auto Niega Recurso de Apelación Auto Declarando Desierto Recurso de Queja Auto Concediendo Recurso de Queja Auto Rechazando el Recurso de Queja Extemporáneo Auto Declarando Prelucido el Recurso de Queja Comunicación Trámite Recurso Queja Comunicación Remisión Expediente Segunda Instancia Fallo de Segunda Instancia
Comunicación Fallo de Segunda Instancia Comunicación a Otros Sujetos Procesales Comunicación Fallo Absolutorio Quejoso Notificación Personal Notificación por Edicto
Auto Obedézcase y Cúmplase Comunicación Registro Sanción Personería Comunicación Registro Sanción Procuraduría Constancia de Ejecutoria Comunicación al Nominador Para la Ejecución de la sanción Comunicación Otras Autoridades Comunicación a Organismos de Control Sobre Fallo Absolutorio Acto Administrativo que Ordena la Ejecución de la Sanción Comunicación Fallo Absolutorio Quejoso Solicitud Revocatoria Directa Auto que Rechaza la Revocatoria Directa
Auto que Inadmite la Revocatoria Directa Auto de Acumulación Auto de Nulidad Escrito de planteamiento de Recusación Auto resolviendo Recusación Escrito de planteamiento de nulidad.
Auto de Remisión por Competencia a Otro Operador Interno Auto de Remisión por Competencia Preferente Auto de Incorporación Auto de Remisión por Competencia Auto cierre de Investigación
</v>
      </c>
      <c r="H50" s="56" t="s">
        <v>3289</v>
      </c>
      <c r="I50" s="89" t="str">
        <f>+VLOOKUP(F50,Inventario!$A$4:$D$2083,4,FALSE)</f>
        <v>Datos / Información</v>
      </c>
      <c r="J50" s="90"/>
      <c r="K50" s="55" t="s">
        <v>3117</v>
      </c>
      <c r="L50" s="55" t="s">
        <v>3117</v>
      </c>
      <c r="M50" s="55" t="s">
        <v>3117</v>
      </c>
      <c r="N50" s="55" t="s">
        <v>3116</v>
      </c>
      <c r="O50" s="55" t="s">
        <v>2131</v>
      </c>
      <c r="P50" s="74"/>
      <c r="Q50" s="55" t="s">
        <v>2133</v>
      </c>
      <c r="R50" s="55" t="s">
        <v>2132</v>
      </c>
      <c r="S50" s="55" t="s">
        <v>2132</v>
      </c>
      <c r="T50" s="74"/>
      <c r="U50" s="80" t="s">
        <v>3290</v>
      </c>
      <c r="V50" s="80" t="s">
        <v>3290</v>
      </c>
      <c r="W50" s="56" t="s">
        <v>2246</v>
      </c>
      <c r="X50" s="55" t="s">
        <v>3291</v>
      </c>
      <c r="Y50" s="74"/>
      <c r="Z50" s="78" t="s">
        <v>288</v>
      </c>
      <c r="AA50" s="78" t="s">
        <v>288</v>
      </c>
      <c r="AB50" s="78" t="s">
        <v>288</v>
      </c>
      <c r="AC50" s="73" t="str">
        <f t="shared" ref="AC50:AC51" si="2">IF( OR(Z50="Alto",AA50="Alto",AB50="Alto"),"Crítico","No Crítico")</f>
        <v>Crítico</v>
      </c>
      <c r="AD50" s="74"/>
      <c r="AE50" s="75" t="str">
        <f>IF(Z50=Clasificación!$B$9,Clasificación!$C$9,IF(Z50=Clasificación!$B$10,Clasificación!$C$10,IF(OR(Z50=Clasificación!$B$11,Z50=Clasificación!$C$11),Clasificación!$C$11,"Por clasificar")))</f>
        <v>Pública Reservada</v>
      </c>
      <c r="AF50" s="75" t="str">
        <f>IF(OR(AA50=Clasificación!$B$15,AA50=Clasificación!$B$16),Clasificación!$C$15,IF(AA50=Clasificación!$B$17,Clasificación!$C$17,"Por clasificar"))</f>
        <v>Crítica</v>
      </c>
      <c r="AG50" s="75" t="str">
        <f>IF(OR(AB50=Clasificación!$B$22,AB50=Clasificación!$B$23),Clasificación!$C$22,IF(AB50=Clasificación!$B$24,Clasificación!$C$24,"Por clasificar"))</f>
        <v>Crítica</v>
      </c>
    </row>
    <row r="51" spans="1:33" s="79" customFormat="1" ht="281.25" x14ac:dyDescent="0.25">
      <c r="A51" s="55">
        <v>48</v>
      </c>
      <c r="B51" s="55" t="s">
        <v>2959</v>
      </c>
      <c r="C51" s="56" t="s">
        <v>3286</v>
      </c>
      <c r="D51" s="56" t="s">
        <v>3288</v>
      </c>
      <c r="E51" s="88" t="str">
        <f>+VLOOKUP(F51,Inventario!$A$3:$D$2083,2,FALSE)</f>
        <v>AC688</v>
      </c>
      <c r="F51" s="63" t="s">
        <v>2110</v>
      </c>
      <c r="G51" s="89" t="str">
        <f>+VLOOKUP(F51,Inventario!$A$3:$D$2083,3,FALSE)</f>
        <v xml:space="preserve">Subserie documental la cual puede contener la siguiente documentación:
Queja  Pruebas Informe de Hechos Constitutivos de Faltas Disciplinarias Acta de Reparto
Prueba Auto Inhibitorio Auto Citación Audiencia Notificación Personal Notificación por Edicto
Notificación por estrado Comunicación Citación Audiencia Comunicación Citación Audiencia Procuraduría Comunicación Citación Audiencia Personería Comunicación Citación Audiencia Implicado Constancia de no comparecencia Auto Nombramiento Defensor de Oficio Comunicación Defensor Oficio Comunicación  Consultorio Jurídico Ratificación y Ampliación de la Queja Versión Libre Testimonio Actas de audiencia Verbal Testimonio Acta Visita Administrativa Actas de Audiencia Verbal Auto Concediendo Recurso de Apelación Notificación Personal Comunicación Remisión Expediente Segunda Instancia Fallo de Segunda Instancia Comunicación Fallo de Segunda Instancia Notificación Personal Notificación por Edicto Auto Obedézcase y Cúmplase Auto de Incorporación Auto de Remisión por Competencia Acto Administrativo que Ordena la Ejecución de la Sanción Solicitud de Revocatoria Directa Auto que Rechaza la Revocatoria Directa Auto de Remisión por Competencia Poder Preferente Comunicación Otras Autoridades Comunicación al Nominador Para la Ejecución de la sanción Comunicación Registro Sanción Procuraduría Comunicación Registro Sanción Personería Auto de Acumulación Comunicación Fallo Absolutorio Quejoso Constancia de Ejecutoria Auto de Nulidad
</v>
      </c>
      <c r="H51" s="56" t="s">
        <v>3289</v>
      </c>
      <c r="I51" s="89" t="str">
        <f>+VLOOKUP(F51,Inventario!$A$4:$D$2083,4,FALSE)</f>
        <v>Datos / Información</v>
      </c>
      <c r="J51" s="90"/>
      <c r="K51" s="55" t="s">
        <v>3117</v>
      </c>
      <c r="L51" s="55" t="s">
        <v>3117</v>
      </c>
      <c r="M51" s="55" t="s">
        <v>3117</v>
      </c>
      <c r="N51" s="55" t="s">
        <v>3116</v>
      </c>
      <c r="O51" s="55" t="s">
        <v>2131</v>
      </c>
      <c r="P51" s="74"/>
      <c r="Q51" s="55" t="s">
        <v>2133</v>
      </c>
      <c r="R51" s="55" t="s">
        <v>2132</v>
      </c>
      <c r="S51" s="55" t="s">
        <v>2132</v>
      </c>
      <c r="T51" s="74"/>
      <c r="U51" s="80" t="s">
        <v>3290</v>
      </c>
      <c r="V51" s="80" t="s">
        <v>3290</v>
      </c>
      <c r="W51" s="56" t="s">
        <v>2246</v>
      </c>
      <c r="X51" s="55" t="s">
        <v>3291</v>
      </c>
      <c r="Y51" s="74"/>
      <c r="Z51" s="78" t="s">
        <v>288</v>
      </c>
      <c r="AA51" s="78" t="s">
        <v>288</v>
      </c>
      <c r="AB51" s="78" t="s">
        <v>288</v>
      </c>
      <c r="AC51" s="73" t="str">
        <f t="shared" si="2"/>
        <v>Crítico</v>
      </c>
      <c r="AD51" s="74"/>
      <c r="AE51" s="75" t="str">
        <f>IF(Z51=Clasificación!$B$9,Clasificación!$C$9,IF(Z51=Clasificación!$B$10,Clasificación!$C$10,IF(OR(Z51=Clasificación!$B$11,Z51=Clasificación!$C$11),Clasificación!$C$11,"Por clasificar")))</f>
        <v>Pública Reservada</v>
      </c>
      <c r="AF51" s="75" t="str">
        <f>IF(OR(AA51=Clasificación!$B$15,AA51=Clasificación!$B$16),Clasificación!$C$15,IF(AA51=Clasificación!$B$17,Clasificación!$C$17,"Por clasificar"))</f>
        <v>Crítica</v>
      </c>
      <c r="AG51" s="75" t="str">
        <f>IF(OR(AB51=Clasificación!$B$22,AB51=Clasificación!$B$23),Clasificación!$C$22,IF(AB51=Clasificación!$B$24,Clasificación!$C$24,"Por clasificar"))</f>
        <v>Crítica</v>
      </c>
    </row>
    <row r="52" spans="1:33" x14ac:dyDescent="0.2">
      <c r="A52" s="120"/>
      <c r="B52" s="121"/>
      <c r="C52" s="121"/>
      <c r="D52" s="121"/>
      <c r="E52" s="121"/>
      <c r="F52" s="121"/>
      <c r="G52" s="121"/>
      <c r="H52" s="121"/>
      <c r="I52" s="122"/>
      <c r="J52" s="92"/>
      <c r="K52" s="66"/>
      <c r="L52" s="67"/>
      <c r="M52" s="67"/>
      <c r="N52" s="67"/>
      <c r="O52" s="68"/>
      <c r="Q52" s="58"/>
      <c r="R52" s="58"/>
      <c r="S52" s="58"/>
      <c r="U52" s="82"/>
      <c r="V52" s="82"/>
      <c r="W52" s="59"/>
      <c r="X52" s="59"/>
      <c r="Z52" s="83"/>
      <c r="AA52" s="83"/>
      <c r="AB52" s="83"/>
      <c r="AC52" s="84"/>
      <c r="AE52" s="85"/>
      <c r="AF52" s="85"/>
      <c r="AG52" s="85"/>
    </row>
    <row r="53" spans="1:33" ht="99" x14ac:dyDescent="0.2">
      <c r="A53" s="55">
        <v>49</v>
      </c>
      <c r="B53" s="55" t="s">
        <v>3292</v>
      </c>
      <c r="C53" s="56" t="s">
        <v>2433</v>
      </c>
      <c r="D53" s="56" t="s">
        <v>2434</v>
      </c>
      <c r="E53" s="88" t="str">
        <f>+VLOOKUP(F53,Inventario!$A$3:$D$2083,2,FALSE)</f>
        <v>AC611</v>
      </c>
      <c r="F53" s="63" t="s">
        <v>2438</v>
      </c>
      <c r="G53" s="89" t="str">
        <f>+VLOOKUP(F53,Inventario!$A$3:$D$2083,3,FALSE)</f>
        <v>Subserie documental la cual puede contener la siguiente documentación: Consecutivo de Certificado Laboral</v>
      </c>
      <c r="H53" s="56" t="s">
        <v>2443</v>
      </c>
      <c r="I53" s="89" t="str">
        <f>+VLOOKUP(F53,Inventario!$A$4:$D$2083,4,FALSE)</f>
        <v>Datos / Información</v>
      </c>
      <c r="J53" s="90"/>
      <c r="K53" s="55" t="s">
        <v>3117</v>
      </c>
      <c r="L53" s="55" t="s">
        <v>3117</v>
      </c>
      <c r="M53" s="55" t="s">
        <v>3116</v>
      </c>
      <c r="N53" s="55" t="s">
        <v>3116</v>
      </c>
      <c r="O53" s="55" t="s">
        <v>2131</v>
      </c>
      <c r="P53" s="74"/>
      <c r="Q53" s="55" t="s">
        <v>2133</v>
      </c>
      <c r="R53" s="55" t="s">
        <v>2132</v>
      </c>
      <c r="S53" s="77" t="s">
        <v>2132</v>
      </c>
      <c r="T53" s="74"/>
      <c r="U53" s="56" t="s">
        <v>2451</v>
      </c>
      <c r="V53" s="56" t="s">
        <v>2451</v>
      </c>
      <c r="W53" s="56" t="s">
        <v>2246</v>
      </c>
      <c r="X53" s="94" t="s">
        <v>2452</v>
      </c>
      <c r="Y53" s="74"/>
      <c r="Z53" s="78" t="s">
        <v>288</v>
      </c>
      <c r="AA53" s="78" t="s">
        <v>287</v>
      </c>
      <c r="AB53" s="78" t="s">
        <v>287</v>
      </c>
      <c r="AC53" s="73" t="str">
        <f>IF( AND(Z53="Alto",AA53="Alto",AB53="Alto"),"Crítico","No Crítico")</f>
        <v>No Crítico</v>
      </c>
      <c r="AD53" s="74"/>
      <c r="AE53" s="75" t="str">
        <f>IF(Z53=Clasificación!$B$9,Clasificación!$C$9,IF(Z53=Clasificación!$B$10,Clasificación!$C$10,IF(OR(Z53=Clasificación!$B$11,Z53=Clasificación!$C$11),Clasificación!$C$11,"Por clasificar")))</f>
        <v>Pública Reservada</v>
      </c>
      <c r="AF53" s="75" t="str">
        <f>IF(OR(AA53=Clasificación!$B$15,AA53=Clasificación!$B$16),Clasificación!$C$15,IF(AA53=Clasificación!$B$17,Clasificación!$C$17,"Por clasificar"))</f>
        <v>Crítica</v>
      </c>
      <c r="AG53" s="75" t="str">
        <f>IF(OR(AB53=Clasificación!$B$22,AB53=Clasificación!$B$23),Clasificación!$C$22,IF(AB53=Clasificación!$B$24,Clasificación!$C$24,"Por clasificar"))</f>
        <v>Crítica</v>
      </c>
    </row>
    <row r="54" spans="1:33" ht="56.25" x14ac:dyDescent="0.2">
      <c r="A54" s="55">
        <v>50</v>
      </c>
      <c r="B54" s="55" t="s">
        <v>3292</v>
      </c>
      <c r="C54" s="56" t="s">
        <v>2433</v>
      </c>
      <c r="D54" s="56" t="s">
        <v>2435</v>
      </c>
      <c r="E54" s="88" t="str">
        <f>+VLOOKUP(F54,Inventario!$A$3:$D$2083,2,FALSE)</f>
        <v>AC479</v>
      </c>
      <c r="F54" s="63" t="s">
        <v>1197</v>
      </c>
      <c r="G54" s="89" t="str">
        <f>+VLOOKUP(F54,Inventario!$A$3:$D$2083,3,FALSE)</f>
        <v>Subserie documental la cual puede contener la siguiente documentación: Informes, Estudios, Estudios (Presupuestales del Distrito), Comunicaciones Oficiales, Proyecciones, Documentos soporte, Estudios  (Fiscales, Financieros y Presupuestales del Distrito), Bases de datos, Documentos soporte</v>
      </c>
      <c r="H54" s="56" t="s">
        <v>2444</v>
      </c>
      <c r="I54" s="89" t="str">
        <f>+VLOOKUP(F54,Inventario!$A$4:$D$2083,4,FALSE)</f>
        <v>Datos / Información</v>
      </c>
      <c r="J54" s="90"/>
      <c r="K54" s="55" t="s">
        <v>3116</v>
      </c>
      <c r="L54" s="55" t="s">
        <v>3116</v>
      </c>
      <c r="M54" s="55" t="s">
        <v>3116</v>
      </c>
      <c r="N54" s="55" t="s">
        <v>3116</v>
      </c>
      <c r="O54" s="55" t="s">
        <v>2131</v>
      </c>
      <c r="P54" s="74"/>
      <c r="Q54" s="55" t="s">
        <v>2133</v>
      </c>
      <c r="R54" s="55" t="s">
        <v>2132</v>
      </c>
      <c r="S54" s="77" t="s">
        <v>2132</v>
      </c>
      <c r="T54" s="74"/>
      <c r="U54" s="56" t="s">
        <v>2451</v>
      </c>
      <c r="V54" s="56" t="s">
        <v>2451</v>
      </c>
      <c r="W54" s="56" t="s">
        <v>2246</v>
      </c>
      <c r="X54" s="56"/>
      <c r="Y54" s="74"/>
      <c r="Z54" s="78" t="s">
        <v>286</v>
      </c>
      <c r="AA54" s="78" t="s">
        <v>287</v>
      </c>
      <c r="AB54" s="78" t="s">
        <v>287</v>
      </c>
      <c r="AC54" s="73" t="str">
        <f t="shared" ref="AC54:AC61" si="3">IF( AND(Z54="Alto",AA54="Alto",AB54="Alto"),"Crítico","No Crítico")</f>
        <v>No Crítico</v>
      </c>
      <c r="AD54" s="74"/>
      <c r="AE54" s="75" t="str">
        <f>IF(Z54=Clasificación!$B$9,Clasificación!$C$9,IF(Z54=Clasificación!$B$10,Clasificación!$C$10,IF(OR(Z54=Clasificación!$B$11,Z54=Clasificación!$C$11),Clasificación!$C$11,"Por clasificar")))</f>
        <v>Pública</v>
      </c>
      <c r="AF54" s="75" t="str">
        <f>IF(OR(AA54=Clasificación!$B$15,AA54=Clasificación!$B$16),Clasificación!$C$15,IF(AA54=Clasificación!$B$17,Clasificación!$C$17,"Por clasificar"))</f>
        <v>Crítica</v>
      </c>
      <c r="AG54" s="75" t="str">
        <f>IF(OR(AB54=Clasificación!$B$22,AB54=Clasificación!$B$23),Clasificación!$C$22,IF(AB54=Clasificación!$B$24,Clasificación!$C$24,"Por clasificar"))</f>
        <v>Crítica</v>
      </c>
    </row>
    <row r="55" spans="1:33" ht="78.75" x14ac:dyDescent="0.2">
      <c r="A55" s="55">
        <v>51</v>
      </c>
      <c r="B55" s="55" t="s">
        <v>3292</v>
      </c>
      <c r="C55" s="56" t="s">
        <v>2433</v>
      </c>
      <c r="D55" s="56" t="s">
        <v>2132</v>
      </c>
      <c r="E55" s="88" t="str">
        <f>+VLOOKUP(F55,Inventario!$A$3:$D$2083,2,FALSE)</f>
        <v>AC383</v>
      </c>
      <c r="F55" s="63" t="s">
        <v>2140</v>
      </c>
      <c r="G55" s="89" t="str">
        <f>+VLOOKUP(F55,Inventario!$A$3:$D$2083,3,FALSE)</f>
        <v>Subserie documental la cual puede contener la siguiente documentación: requerimiento, Informe, Anexos, Plan de mejoramiento, Respuesta, Informe a organismo de control, Informe Ley 617, Informe Estadísticas y Costos, Informe Consolidado Hacendario de información presupuestal, Comprobante de envío</v>
      </c>
      <c r="H55" s="56" t="s">
        <v>2445</v>
      </c>
      <c r="I55" s="89" t="str">
        <f>+VLOOKUP(F55,Inventario!$A$4:$D$2083,4,FALSE)</f>
        <v>Datos / Información</v>
      </c>
      <c r="J55" s="90"/>
      <c r="K55" s="55" t="s">
        <v>3116</v>
      </c>
      <c r="L55" s="55" t="s">
        <v>3116</v>
      </c>
      <c r="M55" s="55" t="s">
        <v>3116</v>
      </c>
      <c r="N55" s="55" t="s">
        <v>3116</v>
      </c>
      <c r="O55" s="55" t="s">
        <v>2131</v>
      </c>
      <c r="P55" s="74"/>
      <c r="Q55" s="55" t="s">
        <v>2133</v>
      </c>
      <c r="R55" s="55" t="s">
        <v>2132</v>
      </c>
      <c r="S55" s="77" t="s">
        <v>2132</v>
      </c>
      <c r="T55" s="74"/>
      <c r="U55" s="56" t="s">
        <v>2451</v>
      </c>
      <c r="V55" s="56" t="s">
        <v>2451</v>
      </c>
      <c r="W55" s="56" t="s">
        <v>2246</v>
      </c>
      <c r="X55" s="94" t="s">
        <v>2453</v>
      </c>
      <c r="Y55" s="74"/>
      <c r="Z55" s="78" t="s">
        <v>286</v>
      </c>
      <c r="AA55" s="78" t="s">
        <v>287</v>
      </c>
      <c r="AB55" s="78" t="s">
        <v>287</v>
      </c>
      <c r="AC55" s="73" t="str">
        <f t="shared" si="3"/>
        <v>No Crítico</v>
      </c>
      <c r="AD55" s="74"/>
      <c r="AE55" s="75" t="str">
        <f>IF(Z55=Clasificación!$B$9,Clasificación!$C$9,IF(Z55=Clasificación!$B$10,Clasificación!$C$10,IF(OR(Z55=Clasificación!$B$11,Z55=Clasificación!$C$11),Clasificación!$C$11,"Por clasificar")))</f>
        <v>Pública</v>
      </c>
      <c r="AF55" s="75" t="str">
        <f>IF(OR(AA55=Clasificación!$B$15,AA55=Clasificación!$B$16),Clasificación!$C$15,IF(AA55=Clasificación!$B$17,Clasificación!$C$17,"Por clasificar"))</f>
        <v>Crítica</v>
      </c>
      <c r="AG55" s="75" t="str">
        <f>IF(OR(AB55=Clasificación!$B$22,AB55=Clasificación!$B$23),Clasificación!$C$22,IF(AB55=Clasificación!$B$24,Clasificación!$C$24,"Por clasificar"))</f>
        <v>Crítica</v>
      </c>
    </row>
    <row r="56" spans="1:33" ht="189.75" x14ac:dyDescent="0.2">
      <c r="A56" s="55">
        <v>52</v>
      </c>
      <c r="B56" s="55" t="s">
        <v>3292</v>
      </c>
      <c r="C56" s="56" t="s">
        <v>2433</v>
      </c>
      <c r="D56" s="56" t="s">
        <v>2434</v>
      </c>
      <c r="E56" s="88" t="str">
        <f>+VLOOKUP(F56,Inventario!$A$3:$D$2083,2,FALSE)</f>
        <v>AC615</v>
      </c>
      <c r="F56" s="63" t="s">
        <v>2439</v>
      </c>
      <c r="G56" s="89" t="str">
        <f>+VLOOKUP(F56,Inventario!$A$3:$D$2083,3,FALSE)</f>
        <v xml:space="preserve">Subserie documental la cual puede contener la siguiente documentación:  Acta de Egreso de Salida de Almacén, Acta de Entrega del Bien, Actas de Adjudicación, Cuadro Resumen. </v>
      </c>
      <c r="H56" s="56" t="s">
        <v>2446</v>
      </c>
      <c r="I56" s="89" t="str">
        <f>+VLOOKUP(F56,Inventario!$A$4:$D$2083,4,FALSE)</f>
        <v>Datos / Información</v>
      </c>
      <c r="J56" s="90"/>
      <c r="K56" s="55" t="s">
        <v>3116</v>
      </c>
      <c r="L56" s="55" t="s">
        <v>3116</v>
      </c>
      <c r="M56" s="55" t="s">
        <v>3117</v>
      </c>
      <c r="N56" s="55" t="s">
        <v>3116</v>
      </c>
      <c r="O56" s="55" t="s">
        <v>2131</v>
      </c>
      <c r="P56" s="74"/>
      <c r="Q56" s="55" t="s">
        <v>2133</v>
      </c>
      <c r="R56" s="55" t="s">
        <v>2132</v>
      </c>
      <c r="S56" s="77" t="s">
        <v>2132</v>
      </c>
      <c r="T56" s="74"/>
      <c r="U56" s="56" t="s">
        <v>2451</v>
      </c>
      <c r="V56" s="56" t="s">
        <v>2451</v>
      </c>
      <c r="W56" s="56" t="s">
        <v>2246</v>
      </c>
      <c r="X56" s="94" t="s">
        <v>2454</v>
      </c>
      <c r="Y56" s="74"/>
      <c r="Z56" s="78" t="s">
        <v>286</v>
      </c>
      <c r="AA56" s="78" t="s">
        <v>287</v>
      </c>
      <c r="AB56" s="78" t="s">
        <v>287</v>
      </c>
      <c r="AC56" s="73" t="str">
        <f t="shared" si="3"/>
        <v>No Crítico</v>
      </c>
      <c r="AD56" s="74"/>
      <c r="AE56" s="75" t="str">
        <f>IF(Z56=Clasificación!$B$9,Clasificación!$C$9,IF(Z56=Clasificación!$B$10,Clasificación!$C$10,IF(OR(Z56=Clasificación!$B$11,Z56=Clasificación!$C$11),Clasificación!$C$11,"Por clasificar")))</f>
        <v>Pública</v>
      </c>
      <c r="AF56" s="75" t="str">
        <f>IF(OR(AA56=Clasificación!$B$15,AA56=Clasificación!$B$16),Clasificación!$C$15,IF(AA56=Clasificación!$B$17,Clasificación!$C$17,"Por clasificar"))</f>
        <v>Crítica</v>
      </c>
      <c r="AG56" s="75" t="str">
        <f>IF(OR(AB56=Clasificación!$B$22,AB56=Clasificación!$B$23),Clasificación!$C$22,IF(AB56=Clasificación!$B$24,Clasificación!$C$24,"Por clasificar"))</f>
        <v>Crítica</v>
      </c>
    </row>
    <row r="57" spans="1:33" ht="99" x14ac:dyDescent="0.2">
      <c r="A57" s="55">
        <v>53</v>
      </c>
      <c r="B57" s="55" t="s">
        <v>3292</v>
      </c>
      <c r="C57" s="56" t="s">
        <v>2433</v>
      </c>
      <c r="D57" s="56" t="s">
        <v>2434</v>
      </c>
      <c r="E57" s="88" t="str">
        <f>+VLOOKUP(F57,Inventario!$A$3:$D$2083,2,FALSE)</f>
        <v>AC616</v>
      </c>
      <c r="F57" s="63" t="s">
        <v>2440</v>
      </c>
      <c r="G57" s="89" t="str">
        <f>+VLOOKUP(F57,Inventario!$A$3:$D$2083,3,FALSE)</f>
        <v>Subserie documental la cual puede contener la siguiente documentación: Nomina de Funcionarios, Novedades de Nomina, Recibos de Pago, Relaciones de Pago y Descuentos, Tarjeta Roll.</v>
      </c>
      <c r="H57" s="56"/>
      <c r="I57" s="89" t="str">
        <f>+VLOOKUP(F57,Inventario!$A$4:$D$2083,4,FALSE)</f>
        <v>Datos / Información</v>
      </c>
      <c r="J57" s="90"/>
      <c r="K57" s="55" t="s">
        <v>3117</v>
      </c>
      <c r="L57" s="55" t="s">
        <v>3117</v>
      </c>
      <c r="M57" s="55" t="s">
        <v>3117</v>
      </c>
      <c r="N57" s="55" t="s">
        <v>3117</v>
      </c>
      <c r="O57" s="55" t="s">
        <v>2131</v>
      </c>
      <c r="P57" s="74"/>
      <c r="Q57" s="55" t="s">
        <v>2133</v>
      </c>
      <c r="R57" s="55" t="s">
        <v>2132</v>
      </c>
      <c r="S57" s="77" t="s">
        <v>2132</v>
      </c>
      <c r="T57" s="74"/>
      <c r="U57" s="56" t="s">
        <v>2451</v>
      </c>
      <c r="V57" s="56" t="s">
        <v>2451</v>
      </c>
      <c r="W57" s="56" t="s">
        <v>2246</v>
      </c>
      <c r="X57" s="94" t="s">
        <v>2452</v>
      </c>
      <c r="Y57" s="74"/>
      <c r="Z57" s="78" t="s">
        <v>288</v>
      </c>
      <c r="AA57" s="78" t="s">
        <v>288</v>
      </c>
      <c r="AB57" s="78" t="s">
        <v>288</v>
      </c>
      <c r="AC57" s="73" t="str">
        <f t="shared" si="3"/>
        <v>Crítico</v>
      </c>
      <c r="AD57" s="74"/>
      <c r="AE57" s="75" t="str">
        <f>IF(Z57=Clasificación!$B$9,Clasificación!$C$9,IF(Z57=Clasificación!$B$10,Clasificación!$C$10,IF(OR(Z57=Clasificación!$B$11,Z57=Clasificación!$C$11),Clasificación!$C$11,"Por clasificar")))</f>
        <v>Pública Reservada</v>
      </c>
      <c r="AF57" s="75" t="str">
        <f>IF(OR(AA57=Clasificación!$B$15,AA57=Clasificación!$B$16),Clasificación!$C$15,IF(AA57=Clasificación!$B$17,Clasificación!$C$17,"Por clasificar"))</f>
        <v>Crítica</v>
      </c>
      <c r="AG57" s="75" t="str">
        <f>IF(OR(AB57=Clasificación!$B$22,AB57=Clasificación!$B$23),Clasificación!$C$22,IF(AB57=Clasificación!$B$24,Clasificación!$C$24,"Por clasificar"))</f>
        <v>Crítica</v>
      </c>
    </row>
    <row r="58" spans="1:33" ht="56.25" x14ac:dyDescent="0.2">
      <c r="A58" s="55">
        <v>54</v>
      </c>
      <c r="B58" s="55" t="s">
        <v>3292</v>
      </c>
      <c r="C58" s="56" t="s">
        <v>2433</v>
      </c>
      <c r="D58" s="56" t="s">
        <v>2434</v>
      </c>
      <c r="E58" s="88" t="str">
        <f>+VLOOKUP(F58,Inventario!$A$3:$D$2083,2,FALSE)</f>
        <v>AC397</v>
      </c>
      <c r="F58" s="63" t="s">
        <v>1118</v>
      </c>
      <c r="G58" s="89" t="str">
        <f>+VLOOKUP(F58,Inventario!$A$3:$D$2083,3,FALSE)</f>
        <v>Subserie documental la cual puede contener la siguiente documentación: Plan</v>
      </c>
      <c r="H58" s="56" t="s">
        <v>2447</v>
      </c>
      <c r="I58" s="89" t="str">
        <f>+VLOOKUP(F58,Inventario!$A$4:$D$2083,4,FALSE)</f>
        <v>Datos / Información</v>
      </c>
      <c r="J58" s="90"/>
      <c r="K58" s="55" t="s">
        <v>3116</v>
      </c>
      <c r="L58" s="55" t="s">
        <v>3116</v>
      </c>
      <c r="M58" s="55" t="s">
        <v>3116</v>
      </c>
      <c r="N58" s="55" t="s">
        <v>3116</v>
      </c>
      <c r="O58" s="55" t="s">
        <v>2131</v>
      </c>
      <c r="P58" s="74"/>
      <c r="Q58" s="55" t="s">
        <v>2133</v>
      </c>
      <c r="R58" s="55" t="s">
        <v>2132</v>
      </c>
      <c r="S58" s="77" t="s">
        <v>2132</v>
      </c>
      <c r="T58" s="74"/>
      <c r="U58" s="56" t="s">
        <v>2451</v>
      </c>
      <c r="V58" s="56" t="s">
        <v>2451</v>
      </c>
      <c r="W58" s="56" t="s">
        <v>2246</v>
      </c>
      <c r="X58" s="91"/>
      <c r="Y58" s="74"/>
      <c r="Z58" s="78" t="s">
        <v>286</v>
      </c>
      <c r="AA58" s="78" t="s">
        <v>287</v>
      </c>
      <c r="AB58" s="78" t="s">
        <v>287</v>
      </c>
      <c r="AC58" s="73" t="str">
        <f t="shared" si="3"/>
        <v>No Crítico</v>
      </c>
      <c r="AD58" s="74"/>
      <c r="AE58" s="75" t="str">
        <f>IF(Z58=Clasificación!$B$9,Clasificación!$C$9,IF(Z58=Clasificación!$B$10,Clasificación!$C$10,IF(OR(Z58=Clasificación!$B$11,Z58=Clasificación!$C$11),Clasificación!$C$11,"Por clasificar")))</f>
        <v>Pública</v>
      </c>
      <c r="AF58" s="75" t="str">
        <f>IF(OR(AA58=Clasificación!$B$15,AA58=Clasificación!$B$16),Clasificación!$C$15,IF(AA58=Clasificación!$B$17,Clasificación!$C$17,"Por clasificar"))</f>
        <v>Crítica</v>
      </c>
      <c r="AG58" s="75" t="str">
        <f>IF(OR(AB58=Clasificación!$B$22,AB58=Clasificación!$B$23),Clasificación!$C$22,IF(AB58=Clasificación!$B$24,Clasificación!$C$24,"Por clasificar"))</f>
        <v>Crítica</v>
      </c>
    </row>
    <row r="59" spans="1:33" ht="90" x14ac:dyDescent="0.2">
      <c r="A59" s="55">
        <v>55</v>
      </c>
      <c r="B59" s="55" t="s">
        <v>3292</v>
      </c>
      <c r="C59" s="56" t="s">
        <v>2433</v>
      </c>
      <c r="D59" s="56" t="s">
        <v>2434</v>
      </c>
      <c r="E59" s="88" t="str">
        <f>+VLOOKUP(F59,Inventario!$A$3:$D$2083,2,FALSE)</f>
        <v>AC368</v>
      </c>
      <c r="F59" s="63" t="s">
        <v>2441</v>
      </c>
      <c r="G59" s="89" t="str">
        <f>+VLOOKUP(F59,Inventario!$A$3:$D$2083,3,FALSE)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59" s="56" t="s">
        <v>2448</v>
      </c>
      <c r="I59" s="89" t="str">
        <f>+VLOOKUP(F59,Inventario!$A$4:$D$2083,4,FALSE)</f>
        <v>Datos / Información</v>
      </c>
      <c r="J59" s="90"/>
      <c r="K59" s="55" t="s">
        <v>3117</v>
      </c>
      <c r="L59" s="55" t="s">
        <v>3116</v>
      </c>
      <c r="M59" s="55" t="s">
        <v>3116</v>
      </c>
      <c r="N59" s="55" t="s">
        <v>3116</v>
      </c>
      <c r="O59" s="55" t="s">
        <v>2131</v>
      </c>
      <c r="P59" s="74"/>
      <c r="Q59" s="55" t="s">
        <v>2133</v>
      </c>
      <c r="R59" s="55" t="s">
        <v>2132</v>
      </c>
      <c r="S59" s="77" t="s">
        <v>2132</v>
      </c>
      <c r="T59" s="74"/>
      <c r="U59" s="56" t="s">
        <v>2451</v>
      </c>
      <c r="V59" s="56" t="s">
        <v>2451</v>
      </c>
      <c r="W59" s="56" t="s">
        <v>2246</v>
      </c>
      <c r="X59" s="91"/>
      <c r="Y59" s="74"/>
      <c r="Z59" s="78" t="s">
        <v>287</v>
      </c>
      <c r="AA59" s="78" t="s">
        <v>287</v>
      </c>
      <c r="AB59" s="78" t="s">
        <v>287</v>
      </c>
      <c r="AC59" s="73" t="str">
        <f t="shared" si="3"/>
        <v>No Crítico</v>
      </c>
      <c r="AD59" s="74"/>
      <c r="AE59" s="75" t="str">
        <f>IF(Z59=Clasificación!$B$9,Clasificación!$C$9,IF(Z59=Clasificación!$B$10,Clasificación!$C$10,IF(OR(Z59=Clasificación!$B$11,Z59=Clasificación!$C$11),Clasificación!$C$11,"Por clasificar")))</f>
        <v>Pública Clasificada</v>
      </c>
      <c r="AF59" s="75" t="str">
        <f>IF(OR(AA59=Clasificación!$B$15,AA59=Clasificación!$B$16),Clasificación!$C$15,IF(AA59=Clasificación!$B$17,Clasificación!$C$17,"Por clasificar"))</f>
        <v>Crítica</v>
      </c>
      <c r="AG59" s="75" t="str">
        <f>IF(OR(AB59=Clasificación!$B$22,AB59=Clasificación!$B$23),Clasificación!$C$22,IF(AB59=Clasificación!$B$24,Clasificación!$C$24,"Por clasificar"))</f>
        <v>Crítica</v>
      </c>
    </row>
    <row r="60" spans="1:33" ht="146.25" x14ac:dyDescent="0.2">
      <c r="A60" s="55">
        <v>56</v>
      </c>
      <c r="B60" s="55" t="s">
        <v>3292</v>
      </c>
      <c r="C60" s="56" t="s">
        <v>2433</v>
      </c>
      <c r="D60" s="56" t="s">
        <v>2436</v>
      </c>
      <c r="E60" s="88" t="str">
        <f>+VLOOKUP(F60,Inventario!$A$3:$D$2083,2,FALSE)</f>
        <v>AC617</v>
      </c>
      <c r="F60" s="63" t="s">
        <v>2442</v>
      </c>
      <c r="G60" s="89" t="str">
        <f>+VLOOKUP(F60,Inventario!$A$3:$D$2083,3,FALSE)</f>
        <v>Subserie documental la cual puede contener la siguiente documentación: Acta Recibo de Bienes, Informe de estudio costo beneficio,Informe de visita, Informe de venta, Soportes Estudio Costo BeneficioActa de Traslado Bienes, Comunicaciones oficiales, Acta Recibo de Bienes, Informe de estudio costo beneficio, Informe de visita, Informe de venta, Soportes Estudio Costo Beneficio, Acta de Traslado Bienes, Comunicaciones oficiales, Contrato Fiducia , Informes de las Fiduciarias , Actas de Reuniones .</v>
      </c>
      <c r="H60" s="56" t="s">
        <v>2449</v>
      </c>
      <c r="I60" s="89" t="str">
        <f>+VLOOKUP(F60,Inventario!$A$4:$D$2083,4,FALSE)</f>
        <v>Datos / Información</v>
      </c>
      <c r="J60" s="90"/>
      <c r="K60" s="55" t="s">
        <v>3116</v>
      </c>
      <c r="L60" s="55" t="s">
        <v>3116</v>
      </c>
      <c r="M60" s="55" t="s">
        <v>3117</v>
      </c>
      <c r="N60" s="55" t="s">
        <v>3116</v>
      </c>
      <c r="O60" s="55" t="s">
        <v>2131</v>
      </c>
      <c r="P60" s="74"/>
      <c r="Q60" s="55" t="s">
        <v>2133</v>
      </c>
      <c r="R60" s="55" t="s">
        <v>2132</v>
      </c>
      <c r="S60" s="77" t="s">
        <v>2132</v>
      </c>
      <c r="T60" s="74"/>
      <c r="U60" s="56" t="s">
        <v>2451</v>
      </c>
      <c r="V60" s="56" t="s">
        <v>2451</v>
      </c>
      <c r="W60" s="56" t="s">
        <v>2246</v>
      </c>
      <c r="X60" s="94" t="s">
        <v>2455</v>
      </c>
      <c r="Y60" s="74"/>
      <c r="Z60" s="78" t="s">
        <v>286</v>
      </c>
      <c r="AA60" s="78" t="s">
        <v>287</v>
      </c>
      <c r="AB60" s="78" t="s">
        <v>287</v>
      </c>
      <c r="AC60" s="73" t="str">
        <f t="shared" si="3"/>
        <v>No Crítico</v>
      </c>
      <c r="AD60" s="74"/>
      <c r="AE60" s="75" t="str">
        <f>IF(Z60=Clasificación!$B$9,Clasificación!$C$9,IF(Z60=Clasificación!$B$10,Clasificación!$C$10,IF(OR(Z60=Clasificación!$B$11,Z60=Clasificación!$C$11),Clasificación!$C$11,"Por clasificar")))</f>
        <v>Pública</v>
      </c>
      <c r="AF60" s="75" t="str">
        <f>IF(OR(AA60=Clasificación!$B$15,AA60=Clasificación!$B$16),Clasificación!$C$15,IF(AA60=Clasificación!$B$17,Clasificación!$C$17,"Por clasificar"))</f>
        <v>Crítica</v>
      </c>
      <c r="AG60" s="75" t="str">
        <f>IF(OR(AB60=Clasificación!$B$22,AB60=Clasificación!$B$23),Clasificación!$C$22,IF(AB60=Clasificación!$B$24,Clasificación!$C$24,"Por clasificar"))</f>
        <v>Crítica</v>
      </c>
    </row>
    <row r="61" spans="1:33" ht="112.5" x14ac:dyDescent="0.2">
      <c r="A61" s="55">
        <v>57</v>
      </c>
      <c r="B61" s="55" t="s">
        <v>3292</v>
      </c>
      <c r="C61" s="56" t="s">
        <v>2433</v>
      </c>
      <c r="D61" s="56" t="s">
        <v>2437</v>
      </c>
      <c r="E61" s="88" t="str">
        <f>+VLOOKUP(F61,Inventario!$A$3:$D$2083,2,FALSE)</f>
        <v>AC618</v>
      </c>
      <c r="F61" s="63" t="s">
        <v>1892</v>
      </c>
      <c r="G61" s="89" t="str">
        <f>+VLOOKUP(F61,Inventario!$A$3:$D$2083,3,FALSE)</f>
        <v xml:space="preserve">Subserie documental la cual puede contener la siguiente documentación: </v>
      </c>
      <c r="H61" s="56" t="s">
        <v>2450</v>
      </c>
      <c r="I61" s="89" t="str">
        <f>+VLOOKUP(F61,Inventario!$A$4:$D$2083,4,FALSE)</f>
        <v>Datos / Información</v>
      </c>
      <c r="J61" s="90"/>
      <c r="K61" s="55" t="s">
        <v>3116</v>
      </c>
      <c r="L61" s="55" t="s">
        <v>3116</v>
      </c>
      <c r="M61" s="55" t="s">
        <v>3117</v>
      </c>
      <c r="N61" s="55" t="s">
        <v>3116</v>
      </c>
      <c r="O61" s="55" t="s">
        <v>2131</v>
      </c>
      <c r="P61" s="74"/>
      <c r="Q61" s="55" t="s">
        <v>2133</v>
      </c>
      <c r="R61" s="55" t="s">
        <v>2132</v>
      </c>
      <c r="S61" s="77" t="s">
        <v>2132</v>
      </c>
      <c r="T61" s="74"/>
      <c r="U61" s="56" t="s">
        <v>2451</v>
      </c>
      <c r="V61" s="56" t="s">
        <v>2451</v>
      </c>
      <c r="W61" s="56" t="s">
        <v>2246</v>
      </c>
      <c r="X61" s="94" t="s">
        <v>2456</v>
      </c>
      <c r="Y61" s="74"/>
      <c r="Z61" s="78" t="s">
        <v>286</v>
      </c>
      <c r="AA61" s="78" t="s">
        <v>287</v>
      </c>
      <c r="AB61" s="78" t="s">
        <v>287</v>
      </c>
      <c r="AC61" s="73" t="str">
        <f t="shared" si="3"/>
        <v>No Crítico</v>
      </c>
      <c r="AD61" s="74"/>
      <c r="AE61" s="75" t="str">
        <f>IF(Z61=Clasificación!$B$9,Clasificación!$C$9,IF(Z61=Clasificación!$B$10,Clasificación!$C$10,IF(OR(Z61=Clasificación!$B$11,Z61=Clasificación!$C$11),Clasificación!$C$11,"Por clasificar")))</f>
        <v>Pública</v>
      </c>
      <c r="AF61" s="75" t="str">
        <f>IF(OR(AA61=Clasificación!$B$15,AA61=Clasificación!$B$16),Clasificación!$C$15,IF(AA61=Clasificación!$B$17,Clasificación!$C$17,"Por clasificar"))</f>
        <v>Crítica</v>
      </c>
      <c r="AG61" s="75" t="str">
        <f>IF(OR(AB61=Clasificación!$B$22,AB61=Clasificación!$B$23),Clasificación!$C$22,IF(AB61=Clasificación!$B$24,Clasificación!$C$24,"Por clasificar"))</f>
        <v>Crítica</v>
      </c>
    </row>
    <row r="62" spans="1:33" x14ac:dyDescent="0.2">
      <c r="A62" s="120"/>
      <c r="B62" s="121"/>
      <c r="C62" s="121"/>
      <c r="D62" s="121"/>
      <c r="E62" s="121"/>
      <c r="F62" s="121"/>
      <c r="G62" s="121"/>
      <c r="H62" s="121"/>
      <c r="I62" s="122"/>
      <c r="J62" s="92"/>
      <c r="K62" s="66"/>
      <c r="L62" s="67"/>
      <c r="M62" s="67"/>
      <c r="N62" s="67"/>
      <c r="O62" s="68"/>
      <c r="Q62" s="58"/>
      <c r="R62" s="58"/>
      <c r="S62" s="58"/>
      <c r="U62" s="82"/>
      <c r="V62" s="82"/>
      <c r="W62" s="59"/>
      <c r="X62" s="59"/>
      <c r="Z62" s="83"/>
      <c r="AA62" s="83"/>
      <c r="AB62" s="83"/>
      <c r="AC62" s="84"/>
      <c r="AE62" s="85"/>
      <c r="AF62" s="85"/>
      <c r="AG62" s="85"/>
    </row>
    <row r="63" spans="1:33" ht="67.5" x14ac:dyDescent="0.2">
      <c r="A63" s="55">
        <v>58</v>
      </c>
      <c r="B63" s="55" t="s">
        <v>2136</v>
      </c>
      <c r="C63" s="57" t="s">
        <v>3182</v>
      </c>
      <c r="D63" s="57" t="s">
        <v>2132</v>
      </c>
      <c r="E63" s="88" t="str">
        <f>+VLOOKUP(F63,Inventario!$A$3:$D$2083,2,FALSE)</f>
        <v>AC472</v>
      </c>
      <c r="F63" s="57" t="s">
        <v>1190</v>
      </c>
      <c r="G63" s="89" t="str">
        <f>+VLOOKUP(F63,Inventario!$A$3:$D$2083,3,FALSE)</f>
        <v>Subserie documental la cual puede contener la siguiente documentación: Acta, Anexos, Ayuda de memoria mesas de  trabajo o talleres  de capacitación, Formato de control de asistencia, convocatoria.</v>
      </c>
      <c r="H63" s="56" t="s">
        <v>3184</v>
      </c>
      <c r="I63" s="89" t="str">
        <f>+VLOOKUP(F63,Inventario!$A$4:$D$2083,4,FALSE)</f>
        <v>Datos / Información</v>
      </c>
      <c r="K63" s="55" t="s">
        <v>3116</v>
      </c>
      <c r="L63" s="55" t="s">
        <v>3116</v>
      </c>
      <c r="M63" s="55" t="s">
        <v>3116</v>
      </c>
      <c r="N63" s="55" t="s">
        <v>3116</v>
      </c>
      <c r="O63" s="55" t="s">
        <v>2131</v>
      </c>
      <c r="Q63" s="55" t="s">
        <v>2133</v>
      </c>
      <c r="R63" s="55" t="s">
        <v>2132</v>
      </c>
      <c r="S63" s="55" t="s">
        <v>2132</v>
      </c>
      <c r="U63" s="57" t="s">
        <v>3191</v>
      </c>
      <c r="V63" s="57" t="s">
        <v>3191</v>
      </c>
      <c r="W63" s="56" t="s">
        <v>3192</v>
      </c>
      <c r="X63" s="56" t="s">
        <v>3193</v>
      </c>
      <c r="Z63" s="78" t="s">
        <v>287</v>
      </c>
      <c r="AA63" s="78" t="s">
        <v>287</v>
      </c>
      <c r="AB63" s="78" t="s">
        <v>287</v>
      </c>
      <c r="AC63" s="73" t="str">
        <f>IF( AND(Z63="Alto",AA63="Alto",AB63="Alto"),"Crítico","No Crítico")</f>
        <v>No Crítico</v>
      </c>
      <c r="AE63" s="75" t="str">
        <f>IF(Z63=Clasificación!$B$9,Clasificación!$C$9,IF(Z63=Clasificación!$B$10,Clasificación!$C$10,IF(OR(Z63=Clasificación!$B$11,Z63=Clasificación!$C$11),Clasificación!$C$11,"Por clasificar")))</f>
        <v>Pública Clasificada</v>
      </c>
      <c r="AF63" s="75" t="str">
        <f>IF(OR(AA63=Clasificación!$B$15,AA63=Clasificación!$B$16),Clasificación!$C$15,IF(AA63=Clasificación!$B$17,Clasificación!$C$17,"Por clasificar"))</f>
        <v>Crítica</v>
      </c>
      <c r="AG63" s="75" t="str">
        <f>IF(OR(AB63=Clasificación!$B$22,AB63=Clasificación!$B$23),Clasificación!$C$22,IF(AB63=Clasificación!$B$24,Clasificación!$C$24,"Por clasificar"))</f>
        <v>Crítica</v>
      </c>
    </row>
    <row r="64" spans="1:33" ht="67.5" x14ac:dyDescent="0.2">
      <c r="A64" s="55">
        <v>59</v>
      </c>
      <c r="B64" s="55" t="s">
        <v>2136</v>
      </c>
      <c r="C64" s="57" t="s">
        <v>3182</v>
      </c>
      <c r="D64" s="57" t="s">
        <v>3183</v>
      </c>
      <c r="E64" s="88" t="str">
        <f>+VLOOKUP(F64,Inventario!$A$3:$D$2083,2,FALSE)</f>
        <v>AC536</v>
      </c>
      <c r="F64" s="57" t="s">
        <v>1253</v>
      </c>
      <c r="G64" s="89" t="str">
        <f>+VLOOKUP(F64,Inventario!$A$3:$D$2083,3,FALSE)</f>
        <v>Serie documental la cual puede contener la siguiente documentación:  Circular, Guias, Instructivos</v>
      </c>
      <c r="H64" s="56" t="s">
        <v>3185</v>
      </c>
      <c r="I64" s="89" t="str">
        <f>+VLOOKUP(F64,Inventario!$A$4:$D$2083,4,FALSE)</f>
        <v>Datos / Información</v>
      </c>
      <c r="K64" s="55" t="s">
        <v>3116</v>
      </c>
      <c r="L64" s="55" t="s">
        <v>3116</v>
      </c>
      <c r="M64" s="55" t="s">
        <v>3116</v>
      </c>
      <c r="N64" s="55" t="s">
        <v>3116</v>
      </c>
      <c r="O64" s="55" t="s">
        <v>2131</v>
      </c>
      <c r="Q64" s="55" t="s">
        <v>2133</v>
      </c>
      <c r="R64" s="55" t="s">
        <v>2132</v>
      </c>
      <c r="S64" s="55" t="s">
        <v>2132</v>
      </c>
      <c r="U64" s="57" t="s">
        <v>3191</v>
      </c>
      <c r="V64" s="57" t="s">
        <v>3191</v>
      </c>
      <c r="W64" s="56" t="s">
        <v>3192</v>
      </c>
      <c r="X64" s="56" t="s">
        <v>3194</v>
      </c>
      <c r="Z64" s="78" t="s">
        <v>286</v>
      </c>
      <c r="AA64" s="78" t="s">
        <v>287</v>
      </c>
      <c r="AB64" s="78" t="s">
        <v>287</v>
      </c>
      <c r="AC64" s="73" t="str">
        <f t="shared" ref="AC64:AC110" si="4">IF( AND(Z64="Alto",AA64="Alto",AB64="Alto"),"Crítico","No Crítico")</f>
        <v>No Crítico</v>
      </c>
      <c r="AE64" s="75" t="str">
        <f>IF(Z64=Clasificación!$B$9,Clasificación!$C$9,IF(Z64=Clasificación!$B$10,Clasificación!$C$10,IF(OR(Z64=Clasificación!$B$11,Z64=Clasificación!$C$11),Clasificación!$C$11,"Por clasificar")))</f>
        <v>Pública</v>
      </c>
      <c r="AF64" s="75" t="str">
        <f>IF(OR(AA64=Clasificación!$B$15,AA64=Clasificación!$B$16),Clasificación!$C$15,IF(AA64=Clasificación!$B$17,Clasificación!$C$17,"Por clasificar"))</f>
        <v>Crítica</v>
      </c>
      <c r="AG64" s="75" t="str">
        <f>IF(OR(AB64=Clasificación!$B$22,AB64=Clasificación!$B$23),Clasificación!$C$22,IF(AB64=Clasificación!$B$24,Clasificación!$C$24,"Por clasificar"))</f>
        <v>Crítica</v>
      </c>
    </row>
    <row r="65" spans="1:33" ht="67.5" x14ac:dyDescent="0.2">
      <c r="A65" s="55">
        <v>60</v>
      </c>
      <c r="B65" s="55" t="s">
        <v>2136</v>
      </c>
      <c r="C65" s="57" t="s">
        <v>3182</v>
      </c>
      <c r="D65" s="57" t="s">
        <v>3183</v>
      </c>
      <c r="E65" s="88" t="str">
        <f>+VLOOKUP(F65,Inventario!$A$3:$D$2083,2,FALSE)</f>
        <v>AC565</v>
      </c>
      <c r="F65" s="57" t="s">
        <v>1713</v>
      </c>
      <c r="G65" s="89" t="str">
        <f>+VLOOKUP(F65,Inventario!$A$3:$D$2083,3,FALSE)</f>
        <v>Subserie documental la cual puede contener la siguiente documentación: Concepto, Solicitud</v>
      </c>
      <c r="H65" s="56" t="s">
        <v>3186</v>
      </c>
      <c r="I65" s="89" t="str">
        <f>+VLOOKUP(F65,Inventario!$A$4:$D$2083,4,FALSE)</f>
        <v>Datos / Información</v>
      </c>
      <c r="K65" s="55" t="s">
        <v>3116</v>
      </c>
      <c r="L65" s="55" t="s">
        <v>3116</v>
      </c>
      <c r="M65" s="55" t="s">
        <v>3116</v>
      </c>
      <c r="N65" s="55" t="s">
        <v>3116</v>
      </c>
      <c r="O65" s="55" t="s">
        <v>2131</v>
      </c>
      <c r="Q65" s="55" t="s">
        <v>2133</v>
      </c>
      <c r="R65" s="55" t="s">
        <v>2132</v>
      </c>
      <c r="S65" s="55" t="s">
        <v>2132</v>
      </c>
      <c r="U65" s="57" t="s">
        <v>3191</v>
      </c>
      <c r="V65" s="57" t="s">
        <v>3191</v>
      </c>
      <c r="W65" s="56" t="s">
        <v>3192</v>
      </c>
      <c r="X65" s="56" t="s">
        <v>3194</v>
      </c>
      <c r="Z65" s="78" t="s">
        <v>286</v>
      </c>
      <c r="AA65" s="78" t="s">
        <v>287</v>
      </c>
      <c r="AB65" s="78" t="s">
        <v>286</v>
      </c>
      <c r="AC65" s="73" t="str">
        <f t="shared" si="4"/>
        <v>No Crítico</v>
      </c>
      <c r="AE65" s="75" t="str">
        <f>IF(Z65=Clasificación!$B$9,Clasificación!$C$9,IF(Z65=Clasificación!$B$10,Clasificación!$C$10,IF(OR(Z65=Clasificación!$B$11,Z65=Clasificación!$C$11),Clasificación!$C$11,"Por clasificar")))</f>
        <v>Pública</v>
      </c>
      <c r="AF65" s="75" t="str">
        <f>IF(OR(AA65=Clasificación!$B$15,AA65=Clasificación!$B$16),Clasificación!$C$15,IF(AA65=Clasificación!$B$17,Clasificación!$C$17,"Por clasificar"))</f>
        <v>Crítica</v>
      </c>
      <c r="AG65" s="75" t="str">
        <f>IF(OR(AB65=Clasificación!$B$22,AB65=Clasificación!$B$23),Clasificación!$C$22,IF(AB65=Clasificación!$B$24,Clasificación!$C$24,"Por clasificar"))</f>
        <v>No Crítica</v>
      </c>
    </row>
    <row r="66" spans="1:33" ht="67.5" x14ac:dyDescent="0.2">
      <c r="A66" s="55">
        <v>61</v>
      </c>
      <c r="B66" s="55" t="s">
        <v>2136</v>
      </c>
      <c r="C66" s="57" t="s">
        <v>3182</v>
      </c>
      <c r="D66" s="57" t="s">
        <v>2132</v>
      </c>
      <c r="E66" s="88" t="str">
        <f>+VLOOKUP(F66,Inventario!$A$3:$D$2083,2,FALSE)</f>
        <v>AC383</v>
      </c>
      <c r="F66" s="57" t="s">
        <v>2140</v>
      </c>
      <c r="G66" s="89" t="str">
        <f>+VLOOKUP(F66,Inventario!$A$3:$D$2083,3,FALSE)</f>
        <v>Subserie documental la cual puede contener la siguiente documentación: requerimiento, Informe, Anexos, Plan de mejoramiento, Respuesta, Informe a organismo de control, Informe Ley 617, Informe Estadísticas y Costos, Informe Consolidado Hacendario de información presupuestal, Comprobante de envío</v>
      </c>
      <c r="H66" s="56" t="s">
        <v>2144</v>
      </c>
      <c r="I66" s="89" t="str">
        <f>+VLOOKUP(F66,Inventario!$A$4:$D$2083,4,FALSE)</f>
        <v>Datos / Información</v>
      </c>
      <c r="K66" s="55" t="s">
        <v>3116</v>
      </c>
      <c r="L66" s="55" t="s">
        <v>3116</v>
      </c>
      <c r="M66" s="55" t="s">
        <v>3116</v>
      </c>
      <c r="N66" s="55" t="s">
        <v>3116</v>
      </c>
      <c r="O66" s="55" t="s">
        <v>2131</v>
      </c>
      <c r="Q66" s="55" t="s">
        <v>2133</v>
      </c>
      <c r="R66" s="55" t="s">
        <v>2132</v>
      </c>
      <c r="S66" s="55" t="s">
        <v>2132</v>
      </c>
      <c r="U66" s="57" t="s">
        <v>3191</v>
      </c>
      <c r="V66" s="57" t="s">
        <v>3191</v>
      </c>
      <c r="W66" s="56" t="s">
        <v>3192</v>
      </c>
      <c r="X66" s="56" t="s">
        <v>3194</v>
      </c>
      <c r="Z66" s="78" t="s">
        <v>287</v>
      </c>
      <c r="AA66" s="78" t="s">
        <v>287</v>
      </c>
      <c r="AB66" s="78" t="s">
        <v>287</v>
      </c>
      <c r="AC66" s="73" t="str">
        <f t="shared" si="4"/>
        <v>No Crítico</v>
      </c>
      <c r="AE66" s="75" t="str">
        <f>IF(Z66=Clasificación!$B$9,Clasificación!$C$9,IF(Z66=Clasificación!$B$10,Clasificación!$C$10,IF(OR(Z66=Clasificación!$B$11,Z66=Clasificación!$C$11),Clasificación!$C$11,"Por clasificar")))</f>
        <v>Pública Clasificada</v>
      </c>
      <c r="AF66" s="75" t="str">
        <f>IF(OR(AA66=Clasificación!$B$15,AA66=Clasificación!$B$16),Clasificación!$C$15,IF(AA66=Clasificación!$B$17,Clasificación!$C$17,"Por clasificar"))</f>
        <v>Crítica</v>
      </c>
      <c r="AG66" s="75" t="str">
        <f>IF(OR(AB66=Clasificación!$B$22,AB66=Clasificación!$B$23),Clasificación!$C$22,IF(AB66=Clasificación!$B$24,Clasificación!$C$24,"Por clasificar"))</f>
        <v>Crítica</v>
      </c>
    </row>
    <row r="67" spans="1:33" ht="78.75" x14ac:dyDescent="0.2">
      <c r="A67" s="55">
        <v>62</v>
      </c>
      <c r="B67" s="55" t="s">
        <v>2136</v>
      </c>
      <c r="C67" s="57" t="s">
        <v>3182</v>
      </c>
      <c r="D67" s="57" t="s">
        <v>2132</v>
      </c>
      <c r="E67" s="88" t="str">
        <f>+VLOOKUP(F67,Inventario!$A$3:$D$2083,2,FALSE)</f>
        <v>AC355</v>
      </c>
      <c r="F67" s="57" t="s">
        <v>1099</v>
      </c>
      <c r="G67" s="89" t="str">
        <f>+VLOOKUP(F67,Inventario!$A$3:$D$2083,3,FALSE)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67" s="56" t="s">
        <v>2145</v>
      </c>
      <c r="I67" s="89" t="str">
        <f>+VLOOKUP(F67,Inventario!$A$4:$D$2083,4,FALSE)</f>
        <v>Datos / Información</v>
      </c>
      <c r="K67" s="55" t="s">
        <v>3116</v>
      </c>
      <c r="L67" s="55" t="s">
        <v>3116</v>
      </c>
      <c r="M67" s="55" t="s">
        <v>3116</v>
      </c>
      <c r="N67" s="55" t="s">
        <v>3116</v>
      </c>
      <c r="O67" s="55" t="s">
        <v>2131</v>
      </c>
      <c r="Q67" s="55" t="s">
        <v>2133</v>
      </c>
      <c r="R67" s="55" t="s">
        <v>2132</v>
      </c>
      <c r="S67" s="55" t="s">
        <v>2132</v>
      </c>
      <c r="U67" s="57" t="s">
        <v>3191</v>
      </c>
      <c r="V67" s="57" t="s">
        <v>3191</v>
      </c>
      <c r="W67" s="56" t="s">
        <v>3192</v>
      </c>
      <c r="X67" s="56" t="s">
        <v>3194</v>
      </c>
      <c r="Z67" s="78" t="s">
        <v>286</v>
      </c>
      <c r="AA67" s="78" t="s">
        <v>286</v>
      </c>
      <c r="AB67" s="78" t="s">
        <v>286</v>
      </c>
      <c r="AC67" s="73" t="str">
        <f t="shared" si="4"/>
        <v>No Crítico</v>
      </c>
      <c r="AE67" s="75" t="str">
        <f>IF(Z67=Clasificación!$B$9,Clasificación!$C$9,IF(Z67=Clasificación!$B$10,Clasificación!$C$10,IF(OR(Z67=Clasificación!$B$11,Z67=Clasificación!$C$11),Clasificación!$C$11,"Por clasificar")))</f>
        <v>Pública</v>
      </c>
      <c r="AF67" s="75" t="str">
        <f>IF(OR(AA67=Clasificación!$B$15,AA67=Clasificación!$B$16),Clasificación!$C$15,IF(AA67=Clasificación!$B$17,Clasificación!$C$17,"Por clasificar"))</f>
        <v>No Crítica</v>
      </c>
      <c r="AG67" s="75" t="str">
        <f>IF(OR(AB67=Clasificación!$B$22,AB67=Clasificación!$B$23),Clasificación!$C$22,IF(AB67=Clasificación!$B$24,Clasificación!$C$24,"Por clasificar"))</f>
        <v>No Crítica</v>
      </c>
    </row>
    <row r="68" spans="1:33" ht="146.25" x14ac:dyDescent="0.2">
      <c r="A68" s="55">
        <v>63</v>
      </c>
      <c r="B68" s="55" t="s">
        <v>2136</v>
      </c>
      <c r="C68" s="57" t="s">
        <v>3182</v>
      </c>
      <c r="D68" s="57" t="s">
        <v>2132</v>
      </c>
      <c r="E68" s="88" t="str">
        <f>+VLOOKUP(F68,Inventario!$A$3:$D$2083,2,FALSE)</f>
        <v>AC356</v>
      </c>
      <c r="F68" s="57" t="s">
        <v>1750</v>
      </c>
      <c r="G68" s="89" t="str">
        <f>+VLOOKUP(F68,Inventario!$A$3:$D$2083,3,FALSE)</f>
        <v>Subserie documental la cual puede contener la siguiente documentación: Informe de gestión, Matriz de Plan Estratégico 58-F-03, Anexos al Informe de Gestión 58-F-26, Solicitud de creación, actualización o dada de baja de documentos del SGI 01-F-01, Caracterización de Servicio 01-F-02, Caracterización de Proceso 01-F-03, Procedimiento o Instructivo 01-F-04, Solicitud de Acción Correctiva, preventiva o de mejora 06-F-07, Seguimiento a los Compromisos de la Revisión Gerencial 06-F-09, Informe</v>
      </c>
      <c r="H68" s="56" t="s">
        <v>3187</v>
      </c>
      <c r="I68" s="89" t="str">
        <f>+VLOOKUP(F68,Inventario!$A$4:$D$2083,4,FALSE)</f>
        <v>Datos / Información</v>
      </c>
      <c r="K68" s="55" t="s">
        <v>3116</v>
      </c>
      <c r="L68" s="55" t="s">
        <v>3116</v>
      </c>
      <c r="M68" s="55" t="s">
        <v>3116</v>
      </c>
      <c r="N68" s="55" t="s">
        <v>3116</v>
      </c>
      <c r="O68" s="55" t="s">
        <v>2131</v>
      </c>
      <c r="Q68" s="55" t="s">
        <v>2133</v>
      </c>
      <c r="R68" s="55" t="s">
        <v>2132</v>
      </c>
      <c r="S68" s="55" t="s">
        <v>2132</v>
      </c>
      <c r="U68" s="57" t="s">
        <v>3191</v>
      </c>
      <c r="V68" s="57" t="s">
        <v>3191</v>
      </c>
      <c r="W68" s="56" t="s">
        <v>3192</v>
      </c>
      <c r="X68" s="56" t="s">
        <v>3193</v>
      </c>
      <c r="Z68" s="78" t="s">
        <v>286</v>
      </c>
      <c r="AA68" s="78" t="s">
        <v>286</v>
      </c>
      <c r="AB68" s="78" t="s">
        <v>286</v>
      </c>
      <c r="AC68" s="73" t="str">
        <f t="shared" si="4"/>
        <v>No Crítico</v>
      </c>
      <c r="AE68" s="75" t="str">
        <f>IF(Z68=Clasificación!$B$9,Clasificación!$C$9,IF(Z68=Clasificación!$B$10,Clasificación!$C$10,IF(OR(Z68=Clasificación!$B$11,Z68=Clasificación!$C$11),Clasificación!$C$11,"Por clasificar")))</f>
        <v>Pública</v>
      </c>
      <c r="AF68" s="75" t="str">
        <f>IF(OR(AA68=Clasificación!$B$15,AA68=Clasificación!$B$16),Clasificación!$C$15,IF(AA68=Clasificación!$B$17,Clasificación!$C$17,"Por clasificar"))</f>
        <v>No Crítica</v>
      </c>
      <c r="AG68" s="75" t="str">
        <f>IF(OR(AB68=Clasificación!$B$22,AB68=Clasificación!$B$23),Clasificación!$C$22,IF(AB68=Clasificación!$B$24,Clasificación!$C$24,"Por clasificar"))</f>
        <v>No Crítica</v>
      </c>
    </row>
    <row r="69" spans="1:33" ht="78.75" x14ac:dyDescent="0.2">
      <c r="A69" s="55">
        <v>64</v>
      </c>
      <c r="B69" s="55" t="s">
        <v>2136</v>
      </c>
      <c r="C69" s="57" t="s">
        <v>3182</v>
      </c>
      <c r="D69" s="57" t="s">
        <v>2132</v>
      </c>
      <c r="E69" s="88" t="str">
        <f>+VLOOKUP(F69,Inventario!$A$3:$D$2083,2,FALSE)</f>
        <v>AC435</v>
      </c>
      <c r="F69" s="57" t="s">
        <v>2220</v>
      </c>
      <c r="G69" s="89" t="str">
        <f>+VLOOKUP(F69,Inventario!$A$3:$D$2083,3,FALSE)</f>
        <v>Subserie documental la cual puede contener la siguiente documentación: Plan de acción, Plan, Formulación, Seguimiento</v>
      </c>
      <c r="H69" s="56" t="s">
        <v>3188</v>
      </c>
      <c r="I69" s="89" t="str">
        <f>+VLOOKUP(F69,Inventario!$A$4:$D$2083,4,FALSE)</f>
        <v>Datos / Información</v>
      </c>
      <c r="K69" s="55" t="s">
        <v>3116</v>
      </c>
      <c r="L69" s="55" t="s">
        <v>3116</v>
      </c>
      <c r="M69" s="55" t="s">
        <v>3116</v>
      </c>
      <c r="N69" s="55" t="s">
        <v>3116</v>
      </c>
      <c r="O69" s="55" t="s">
        <v>2131</v>
      </c>
      <c r="Q69" s="55" t="s">
        <v>2133</v>
      </c>
      <c r="R69" s="55" t="s">
        <v>2132</v>
      </c>
      <c r="S69" s="55" t="s">
        <v>2132</v>
      </c>
      <c r="U69" s="57" t="s">
        <v>3191</v>
      </c>
      <c r="V69" s="57" t="s">
        <v>3191</v>
      </c>
      <c r="W69" s="56" t="s">
        <v>3192</v>
      </c>
      <c r="X69" s="91"/>
      <c r="Z69" s="78" t="s">
        <v>286</v>
      </c>
      <c r="AA69" s="78" t="s">
        <v>286</v>
      </c>
      <c r="AB69" s="78" t="s">
        <v>286</v>
      </c>
      <c r="AC69" s="73" t="str">
        <f t="shared" si="4"/>
        <v>No Crítico</v>
      </c>
      <c r="AE69" s="75" t="str">
        <f>IF(Z69=Clasificación!$B$9,Clasificación!$C$9,IF(Z69=Clasificación!$B$10,Clasificación!$C$10,IF(OR(Z69=Clasificación!$B$11,Z69=Clasificación!$C$11),Clasificación!$C$11,"Por clasificar")))</f>
        <v>Pública</v>
      </c>
      <c r="AF69" s="75" t="str">
        <f>IF(OR(AA69=Clasificación!$B$15,AA69=Clasificación!$B$16),Clasificación!$C$15,IF(AA69=Clasificación!$B$17,Clasificación!$C$17,"Por clasificar"))</f>
        <v>No Crítica</v>
      </c>
      <c r="AG69" s="75" t="str">
        <f>IF(OR(AB69=Clasificación!$B$22,AB69=Clasificación!$B$23),Clasificación!$C$22,IF(AB69=Clasificación!$B$24,Clasificación!$C$24,"Por clasificar"))</f>
        <v>No Crítica</v>
      </c>
    </row>
    <row r="70" spans="1:33" ht="67.5" x14ac:dyDescent="0.2">
      <c r="A70" s="55">
        <v>65</v>
      </c>
      <c r="B70" s="55" t="s">
        <v>2136</v>
      </c>
      <c r="C70" s="57" t="s">
        <v>3182</v>
      </c>
      <c r="D70" s="57" t="s">
        <v>2132</v>
      </c>
      <c r="E70" s="88" t="str">
        <f>+VLOOKUP(F70,Inventario!$A$3:$D$2083,2,FALSE)</f>
        <v>AC211</v>
      </c>
      <c r="F70" s="57" t="s">
        <v>1200</v>
      </c>
      <c r="G70" s="89" t="str">
        <f>+VLOOKUP(F70,Inventario!$A$3:$D$2083,3,FALSE)</f>
        <v>Aplicación de control interno para el registro de los planes de mejoramiento. Permite el manejo de los planes de mejoramiento solicitados por la Contraloría Distrital a las diferentes áreas de la SDH.</v>
      </c>
      <c r="H70" s="56" t="s">
        <v>3189</v>
      </c>
      <c r="I70" s="89" t="str">
        <f>+VLOOKUP(F70,Inventario!$A$4:$D$2083,4,FALSE)</f>
        <v>Software de propósito especifico</v>
      </c>
      <c r="K70" s="55" t="s">
        <v>3116</v>
      </c>
      <c r="L70" s="55" t="s">
        <v>3116</v>
      </c>
      <c r="M70" s="55" t="s">
        <v>3116</v>
      </c>
      <c r="N70" s="55" t="s">
        <v>3116</v>
      </c>
      <c r="O70" s="55" t="s">
        <v>2131</v>
      </c>
      <c r="Q70" s="55" t="s">
        <v>2133</v>
      </c>
      <c r="R70" s="55" t="s">
        <v>2132</v>
      </c>
      <c r="S70" s="55" t="s">
        <v>2132</v>
      </c>
      <c r="U70" s="57" t="s">
        <v>3191</v>
      </c>
      <c r="V70" s="57" t="s">
        <v>3191</v>
      </c>
      <c r="W70" s="56" t="s">
        <v>3192</v>
      </c>
      <c r="X70" s="56" t="s">
        <v>3195</v>
      </c>
      <c r="Z70" s="78" t="s">
        <v>286</v>
      </c>
      <c r="AA70" s="78" t="s">
        <v>286</v>
      </c>
      <c r="AB70" s="78" t="s">
        <v>286</v>
      </c>
      <c r="AC70" s="73" t="str">
        <f t="shared" si="4"/>
        <v>No Crítico</v>
      </c>
      <c r="AE70" s="75" t="str">
        <f>IF(Z70=Clasificación!$B$9,Clasificación!$C$9,IF(Z70=Clasificación!$B$10,Clasificación!$C$10,IF(OR(Z70=Clasificación!$B$11,Z70=Clasificación!$C$11),Clasificación!$C$11,"Por clasificar")))</f>
        <v>Pública</v>
      </c>
      <c r="AF70" s="75" t="str">
        <f>IF(OR(AA70=Clasificación!$B$15,AA70=Clasificación!$B$16),Clasificación!$C$15,IF(AA70=Clasificación!$B$17,Clasificación!$C$17,"Por clasificar"))</f>
        <v>No Crítica</v>
      </c>
      <c r="AG70" s="75" t="str">
        <f>IF(OR(AB70=Clasificación!$B$22,AB70=Clasificación!$B$23),Clasificación!$C$22,IF(AB70=Clasificación!$B$24,Clasificación!$C$24,"Por clasificar"))</f>
        <v>No Crítica</v>
      </c>
    </row>
    <row r="71" spans="1:33" ht="90" x14ac:dyDescent="0.2">
      <c r="A71" s="55">
        <v>66</v>
      </c>
      <c r="B71" s="55" t="s">
        <v>2136</v>
      </c>
      <c r="C71" s="57" t="s">
        <v>3182</v>
      </c>
      <c r="D71" s="57" t="s">
        <v>2132</v>
      </c>
      <c r="E71" s="88" t="str">
        <f>+VLOOKUP(F71,Inventario!$A$3:$D$2083,2,FALSE)</f>
        <v>AC368</v>
      </c>
      <c r="F71" s="57" t="s">
        <v>2156</v>
      </c>
      <c r="G71" s="89" t="str">
        <f>+VLOOKUP(F71,Inventario!$A$3:$D$2083,3,FALSE)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71" s="56" t="s">
        <v>2398</v>
      </c>
      <c r="I71" s="89" t="str">
        <f>+VLOOKUP(F71,Inventario!$A$4:$D$2083,4,FALSE)</f>
        <v>Datos / Información</v>
      </c>
      <c r="K71" s="55" t="s">
        <v>3116</v>
      </c>
      <c r="L71" s="55" t="s">
        <v>3116</v>
      </c>
      <c r="M71" s="55" t="s">
        <v>3116</v>
      </c>
      <c r="N71" s="55" t="s">
        <v>3116</v>
      </c>
      <c r="O71" s="55" t="s">
        <v>2131</v>
      </c>
      <c r="Q71" s="55" t="s">
        <v>2133</v>
      </c>
      <c r="R71" s="55" t="s">
        <v>2132</v>
      </c>
      <c r="S71" s="55" t="s">
        <v>2132</v>
      </c>
      <c r="U71" s="57" t="s">
        <v>3191</v>
      </c>
      <c r="V71" s="57" t="s">
        <v>3191</v>
      </c>
      <c r="W71" s="56" t="s">
        <v>3192</v>
      </c>
      <c r="X71" s="56" t="s">
        <v>3195</v>
      </c>
      <c r="Z71" s="78" t="s">
        <v>286</v>
      </c>
      <c r="AA71" s="78" t="s">
        <v>286</v>
      </c>
      <c r="AB71" s="78" t="s">
        <v>286</v>
      </c>
      <c r="AC71" s="73" t="str">
        <f t="shared" si="4"/>
        <v>No Crítico</v>
      </c>
      <c r="AE71" s="75" t="str">
        <f>IF(Z71=Clasificación!$B$9,Clasificación!$C$9,IF(Z71=Clasificación!$B$10,Clasificación!$C$10,IF(OR(Z71=Clasificación!$B$11,Z71=Clasificación!$C$11),Clasificación!$C$11,"Por clasificar")))</f>
        <v>Pública</v>
      </c>
      <c r="AF71" s="75" t="str">
        <f>IF(OR(AA71=Clasificación!$B$15,AA71=Clasificación!$B$16),Clasificación!$C$15,IF(AA71=Clasificación!$B$17,Clasificación!$C$17,"Por clasificar"))</f>
        <v>No Crítica</v>
      </c>
      <c r="AG71" s="75" t="str">
        <f>IF(OR(AB71=Clasificación!$B$22,AB71=Clasificación!$B$23),Clasificación!$C$22,IF(AB71=Clasificación!$B$24,Clasificación!$C$24,"Por clasificar"))</f>
        <v>No Crítica</v>
      </c>
    </row>
    <row r="72" spans="1:33" ht="180" x14ac:dyDescent="0.2">
      <c r="A72" s="55">
        <v>67</v>
      </c>
      <c r="B72" s="55" t="s">
        <v>2136</v>
      </c>
      <c r="C72" s="57" t="s">
        <v>3182</v>
      </c>
      <c r="D72" s="57" t="s">
        <v>3183</v>
      </c>
      <c r="E72" s="88" t="str">
        <f>+VLOOKUP(F72,Inventario!$A$3:$D$2083,2,FALSE)</f>
        <v>AC566</v>
      </c>
      <c r="F72" s="57" t="s">
        <v>1714</v>
      </c>
      <c r="G72" s="89" t="str">
        <f>+VLOOKUP(F72,Inventario!$A$3:$D$2083,3,FALSE)</f>
        <v>Serie documental la cual puede contener la siguiente documentación: Modificaciones Presupuestales, Programación Presupuestal, Especificaciones Funcionales, Creación de Usuarios, Comunicaciones Oficiales, Ayudas de Memoria,  Mesas de Trabajo o Talleres de Capacitación 64-F-03, Lista de Asistencia 64-F-05</v>
      </c>
      <c r="H72" s="56" t="s">
        <v>3190</v>
      </c>
      <c r="I72" s="89" t="str">
        <f>+VLOOKUP(F72,Inventario!$A$4:$D$2083,4,FALSE)</f>
        <v>Datos / Información</v>
      </c>
      <c r="K72" s="55" t="s">
        <v>3116</v>
      </c>
      <c r="L72" s="55" t="s">
        <v>3117</v>
      </c>
      <c r="M72" s="55" t="s">
        <v>3117</v>
      </c>
      <c r="N72" s="55" t="s">
        <v>3117</v>
      </c>
      <c r="O72" s="55" t="s">
        <v>2131</v>
      </c>
      <c r="Q72" s="55" t="s">
        <v>2133</v>
      </c>
      <c r="R72" s="55" t="s">
        <v>2132</v>
      </c>
      <c r="S72" s="55" t="s">
        <v>2132</v>
      </c>
      <c r="U72" s="57" t="s">
        <v>3191</v>
      </c>
      <c r="V72" s="57" t="s">
        <v>3191</v>
      </c>
      <c r="W72" s="56" t="s">
        <v>3192</v>
      </c>
      <c r="X72" s="56" t="s">
        <v>3195</v>
      </c>
      <c r="Z72" s="78" t="s">
        <v>287</v>
      </c>
      <c r="AA72" s="78" t="s">
        <v>288</v>
      </c>
      <c r="AB72" s="78" t="s">
        <v>288</v>
      </c>
      <c r="AC72" s="73" t="str">
        <f t="shared" si="4"/>
        <v>No Crítico</v>
      </c>
      <c r="AE72" s="75" t="str">
        <f>IF(Z72=Clasificación!$B$9,Clasificación!$C$9,IF(Z72=Clasificación!$B$10,Clasificación!$C$10,IF(OR(Z72=Clasificación!$B$11,Z72=Clasificación!$C$11),Clasificación!$C$11,"Por clasificar")))</f>
        <v>Pública Clasificada</v>
      </c>
      <c r="AF72" s="75" t="str">
        <f>IF(OR(AA72=Clasificación!$B$15,AA72=Clasificación!$B$16),Clasificación!$C$15,IF(AA72=Clasificación!$B$17,Clasificación!$C$17,"Por clasificar"))</f>
        <v>Crítica</v>
      </c>
      <c r="AG72" s="75" t="str">
        <f>IF(OR(AB72=Clasificación!$B$22,AB72=Clasificación!$B$23),Clasificación!$C$22,IF(AB72=Clasificación!$B$24,Clasificación!$C$24,"Por clasificar"))</f>
        <v>Crítica</v>
      </c>
    </row>
    <row r="73" spans="1:33" s="79" customFormat="1" ht="90" x14ac:dyDescent="0.25">
      <c r="A73" s="55">
        <v>68</v>
      </c>
      <c r="B73" s="55" t="s">
        <v>2136</v>
      </c>
      <c r="C73" s="56" t="s">
        <v>2137</v>
      </c>
      <c r="D73" s="56" t="s">
        <v>2138</v>
      </c>
      <c r="E73" s="88" t="str">
        <f>+VLOOKUP(F73,Inventario!$A$3:$D$2083,2,FALSE)</f>
        <v>AC567</v>
      </c>
      <c r="F73" s="56" t="s">
        <v>1784</v>
      </c>
      <c r="G73" s="89" t="str">
        <f>+VLOOKUP(F73,Inventario!$A$3:$D$2083,3,FALSE)</f>
        <v>Subserie documental la cual puede contener la siguiente documentación: Formularios y Colillas de Declaración del Impuesto sobre Vehículos Automotores, Consignaciones Bancarias a Tesorería Distrital ,Porcentaje de Participación Impuesto sobre Vehículos Automotores, Comunicaciones Oficiales, Base de Datos Cobro Porcentaje de Participación, Impuesto de Vehículos Automotores</v>
      </c>
      <c r="H73" s="56" t="s">
        <v>2142</v>
      </c>
      <c r="I73" s="89" t="str">
        <f>+VLOOKUP(F73,Inventario!$A$4:$D$2083,4,FALSE)</f>
        <v>Datos / Información</v>
      </c>
      <c r="J73" s="90"/>
      <c r="K73" s="55" t="s">
        <v>3117</v>
      </c>
      <c r="L73" s="55" t="s">
        <v>3116</v>
      </c>
      <c r="M73" s="55" t="s">
        <v>3116</v>
      </c>
      <c r="N73" s="55" t="s">
        <v>3117</v>
      </c>
      <c r="O73" s="55" t="s">
        <v>2131</v>
      </c>
      <c r="P73" s="74"/>
      <c r="Q73" s="55" t="s">
        <v>2133</v>
      </c>
      <c r="R73" s="55" t="s">
        <v>2132</v>
      </c>
      <c r="S73" s="55" t="s">
        <v>2132</v>
      </c>
      <c r="T73" s="74"/>
      <c r="U73" s="56" t="s">
        <v>2147</v>
      </c>
      <c r="V73" s="56" t="s">
        <v>2147</v>
      </c>
      <c r="W73" s="56" t="s">
        <v>2135</v>
      </c>
      <c r="X73" s="56" t="s">
        <v>2149</v>
      </c>
      <c r="Y73" s="74"/>
      <c r="Z73" s="78" t="s">
        <v>288</v>
      </c>
      <c r="AA73" s="78" t="s">
        <v>287</v>
      </c>
      <c r="AB73" s="78" t="s">
        <v>286</v>
      </c>
      <c r="AC73" s="73" t="str">
        <f t="shared" si="4"/>
        <v>No Crítico</v>
      </c>
      <c r="AD73" s="74"/>
      <c r="AE73" s="75" t="str">
        <f>IF(Z73=Clasificación!$B$9,Clasificación!$C$9,IF(Z73=Clasificación!$B$10,Clasificación!$C$10,IF(OR(Z73=Clasificación!$B$11,Z73=Clasificación!$C$11),Clasificación!$C$11,"Por clasificar")))</f>
        <v>Pública Reservada</v>
      </c>
      <c r="AF73" s="75" t="str">
        <f>IF(OR(AA73=Clasificación!$B$15,AA73=Clasificación!$B$16),Clasificación!$C$15,IF(AA73=Clasificación!$B$17,Clasificación!$C$17,"Por clasificar"))</f>
        <v>Crítica</v>
      </c>
      <c r="AG73" s="75" t="str">
        <f>IF(OR(AB73=Clasificación!$B$22,AB73=Clasificación!$B$23),Clasificación!$C$22,IF(AB73=Clasificación!$B$24,Clasificación!$C$24,"Por clasificar"))</f>
        <v>No Crítica</v>
      </c>
    </row>
    <row r="74" spans="1:33" s="79" customFormat="1" ht="348.75" x14ac:dyDescent="0.25">
      <c r="A74" s="55">
        <v>69</v>
      </c>
      <c r="B74" s="55" t="s">
        <v>2136</v>
      </c>
      <c r="C74" s="56" t="s">
        <v>2137</v>
      </c>
      <c r="D74" s="56" t="s">
        <v>2139</v>
      </c>
      <c r="E74" s="88" t="str">
        <f>+VLOOKUP(F74,Inventario!$A$3:$D$2083,2,FALSE)</f>
        <v>AC568</v>
      </c>
      <c r="F74" s="56" t="s">
        <v>1786</v>
      </c>
      <c r="G74" s="89" t="str">
        <f>+VLOOKUP(F74,Inventario!$A$3:$D$2083,3,FALSE)</f>
        <v>Subserie documental la cual puede contener la siguiente documentación: Distribución Recursos Sistema General de Participaciones, Anexo 4 Poblaciones, Presupuestos Participativos, Gestión Integral de Riesgos, Transparencia, probidad, lucha contra la corrupción y control social efectivo e incluyente, Matriz de Programación de Productos, Metas y Resultados FDL10-F-23, Programación Presupuestal Infancia y Adolescencia FDL10-F-24, Programación Presupuesto participativo 10-F.25, Proyección de Ingresos, Consolidación Planes Financieros recursos propios Establecimientos Públicos, Unidades Administrativas Especiales y Universidad Distrital 10-F-02, Plan Financiero Administración Central 10-F-03, Comunicación de Cuota Global Gastos, Presentación al CONFIS, Mensaje Presupuestal, Consolidado General Distrito Capital, Distribución Recursos Sistema General de Participaciones, Proyecto de Presupuesto de la Administración Central, Proyecto de Presupuesto Establecimientos Públicos y Unidades Administrativas Especiales, Proyecto de Acuerdo, Plan de Cuentas, Libro Cero Mensaje Presupuestal y Marco Fiscal de Mediano Plazo, Anexos 1 y 2 Sectores Distritales, Anexo 3 Plan Operativo Anual de Inversión (POAI), Anexo 4 Poblaciones, Presupuestos Participativos, Gestión Integral de Riesgos, Transparencia, probidad, lucha contra la corrupción y control social efectivo e incluyente, Productos, Metas y Resultados (PMR), Plantas de  personal central, establecimientos Públicos, unidades Administrativas Especiales y Universidad Distrital 10-F-08, Servicios personales indirectos 10-F-18, Cálculo gastos generales FDL 10-F-22, Plan financiero empresas 10-F-01, Plan Financiero Establecimientos públicos, Unidades Administrativas Especiales y Universidad Distrital 10-F-02, Clasificación de la Inversión y fuentes de financiación, Vigencias Futuras, Pasivos Contingentes, Anteproyecto de Presupuesto, Anexos, Ayudas de Memoria 64-F-03, Programación de Ingresos FDL 10-F-19, Proyección de Disponibilidad Inicial FDL 10-F-20, Proyección de Obligaciones por pagar FDL 10-F-21, Matriz de programación de productos metas y resultados FDL 10-F-23</v>
      </c>
      <c r="H74" s="56" t="s">
        <v>2143</v>
      </c>
      <c r="I74" s="89" t="str">
        <f>+VLOOKUP(F74,Inventario!$A$4:$D$2083,4,FALSE)</f>
        <v>Datos / Información</v>
      </c>
      <c r="J74" s="90"/>
      <c r="K74" s="55" t="s">
        <v>3116</v>
      </c>
      <c r="L74" s="55" t="s">
        <v>3116</v>
      </c>
      <c r="M74" s="55" t="s">
        <v>3117</v>
      </c>
      <c r="N74" s="55" t="s">
        <v>3117</v>
      </c>
      <c r="O74" s="55" t="s">
        <v>2131</v>
      </c>
      <c r="P74" s="74"/>
      <c r="Q74" s="55" t="s">
        <v>2133</v>
      </c>
      <c r="R74" s="55" t="s">
        <v>2132</v>
      </c>
      <c r="S74" s="55" t="s">
        <v>2132</v>
      </c>
      <c r="T74" s="74"/>
      <c r="U74" s="56" t="s">
        <v>2147</v>
      </c>
      <c r="V74" s="56" t="s">
        <v>2147</v>
      </c>
      <c r="W74" s="56" t="s">
        <v>2135</v>
      </c>
      <c r="X74" s="56" t="s">
        <v>2150</v>
      </c>
      <c r="Y74" s="74"/>
      <c r="Z74" s="78" t="s">
        <v>286</v>
      </c>
      <c r="AA74" s="78" t="s">
        <v>287</v>
      </c>
      <c r="AB74" s="78" t="s">
        <v>288</v>
      </c>
      <c r="AC74" s="73" t="str">
        <f t="shared" si="4"/>
        <v>No Crítico</v>
      </c>
      <c r="AD74" s="74"/>
      <c r="AE74" s="75" t="str">
        <f>IF(Z74=Clasificación!$B$9,Clasificación!$C$9,IF(Z74=Clasificación!$B$10,Clasificación!$C$10,IF(OR(Z74=Clasificación!$B$11,Z74=Clasificación!$C$11),Clasificación!$C$11,"Por clasificar")))</f>
        <v>Pública</v>
      </c>
      <c r="AF74" s="75" t="str">
        <f>IF(OR(AA74=Clasificación!$B$15,AA74=Clasificación!$B$16),Clasificación!$C$15,IF(AA74=Clasificación!$B$17,Clasificación!$C$17,"Por clasificar"))</f>
        <v>Crítica</v>
      </c>
      <c r="AG74" s="75" t="str">
        <f>IF(OR(AB74=Clasificación!$B$22,AB74=Clasificación!$B$23),Clasificación!$C$22,IF(AB74=Clasificación!$B$24,Clasificación!$C$24,"Por clasificar"))</f>
        <v>Crítica</v>
      </c>
    </row>
    <row r="75" spans="1:33" s="79" customFormat="1" ht="67.5" x14ac:dyDescent="0.25">
      <c r="A75" s="55">
        <v>70</v>
      </c>
      <c r="B75" s="55" t="s">
        <v>2136</v>
      </c>
      <c r="C75" s="56" t="s">
        <v>2137</v>
      </c>
      <c r="D75" s="56" t="s">
        <v>2132</v>
      </c>
      <c r="E75" s="88" t="str">
        <f>+VLOOKUP(F75,Inventario!$A$3:$D$2083,2,FALSE)</f>
        <v>AC383</v>
      </c>
      <c r="F75" s="56" t="s">
        <v>2140</v>
      </c>
      <c r="G75" s="89" t="str">
        <f>+VLOOKUP(F75,Inventario!$A$3:$D$2083,3,FALSE)</f>
        <v>Subserie documental la cual puede contener la siguiente documentación: requerimiento, Informe, Anexos, Plan de mejoramiento, Respuesta, Informe a organismo de control, Informe Ley 617, Informe Estadísticas y Costos, Informe Consolidado Hacendario de información presupuestal, Comprobante de envío</v>
      </c>
      <c r="H75" s="56" t="s">
        <v>2144</v>
      </c>
      <c r="I75" s="89" t="str">
        <f>+VLOOKUP(F75,Inventario!$A$4:$D$2083,4,FALSE)</f>
        <v>Datos / Información</v>
      </c>
      <c r="J75" s="90"/>
      <c r="K75" s="55" t="s">
        <v>3117</v>
      </c>
      <c r="L75" s="55" t="s">
        <v>3116</v>
      </c>
      <c r="M75" s="55" t="s">
        <v>3117</v>
      </c>
      <c r="N75" s="55" t="s">
        <v>3116</v>
      </c>
      <c r="O75" s="55" t="s">
        <v>2131</v>
      </c>
      <c r="P75" s="74"/>
      <c r="Q75" s="55" t="s">
        <v>2133</v>
      </c>
      <c r="R75" s="55" t="s">
        <v>2132</v>
      </c>
      <c r="S75" s="55" t="s">
        <v>2132</v>
      </c>
      <c r="T75" s="74"/>
      <c r="U75" s="56" t="s">
        <v>2147</v>
      </c>
      <c r="V75" s="56" t="s">
        <v>2147</v>
      </c>
      <c r="W75" s="56" t="s">
        <v>2135</v>
      </c>
      <c r="X75" s="56" t="s">
        <v>2149</v>
      </c>
      <c r="Y75" s="74"/>
      <c r="Z75" s="78" t="s">
        <v>286</v>
      </c>
      <c r="AA75" s="78" t="s">
        <v>287</v>
      </c>
      <c r="AB75" s="78" t="s">
        <v>288</v>
      </c>
      <c r="AC75" s="73" t="str">
        <f t="shared" si="4"/>
        <v>No Crítico</v>
      </c>
      <c r="AD75" s="74"/>
      <c r="AE75" s="75" t="str">
        <f>IF(Z75=Clasificación!$B$9,Clasificación!$C$9,IF(Z75=Clasificación!$B$10,Clasificación!$C$10,IF(OR(Z75=Clasificación!$B$11,Z75=Clasificación!$C$11),Clasificación!$C$11,"Por clasificar")))</f>
        <v>Pública</v>
      </c>
      <c r="AF75" s="75" t="str">
        <f>IF(OR(AA75=Clasificación!$B$15,AA75=Clasificación!$B$16),Clasificación!$C$15,IF(AA75=Clasificación!$B$17,Clasificación!$C$17,"Por clasificar"))</f>
        <v>Crítica</v>
      </c>
      <c r="AG75" s="75" t="str">
        <f>IF(OR(AB75=Clasificación!$B$22,AB75=Clasificación!$B$23),Clasificación!$C$22,IF(AB75=Clasificación!$B$24,Clasificación!$C$24,"Por clasificar"))</f>
        <v>Crítica</v>
      </c>
    </row>
    <row r="76" spans="1:33" s="79" customFormat="1" ht="78.75" x14ac:dyDescent="0.25">
      <c r="A76" s="55">
        <v>71</v>
      </c>
      <c r="B76" s="55" t="s">
        <v>2136</v>
      </c>
      <c r="C76" s="56" t="s">
        <v>2137</v>
      </c>
      <c r="D76" s="56" t="s">
        <v>2132</v>
      </c>
      <c r="E76" s="88" t="str">
        <f>+VLOOKUP(F76,Inventario!$A$3:$D$2083,2,FALSE)</f>
        <v>AC355</v>
      </c>
      <c r="F76" s="56" t="s">
        <v>1099</v>
      </c>
      <c r="G76" s="89" t="str">
        <f>+VLOOKUP(F76,Inventario!$A$3:$D$2083,3,FALSE)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76" s="56" t="s">
        <v>2145</v>
      </c>
      <c r="I76" s="89" t="str">
        <f>+VLOOKUP(F76,Inventario!$A$4:$D$2083,4,FALSE)</f>
        <v>Datos / Información</v>
      </c>
      <c r="J76" s="90"/>
      <c r="K76" s="55" t="s">
        <v>3117</v>
      </c>
      <c r="L76" s="55" t="s">
        <v>3116</v>
      </c>
      <c r="M76" s="55" t="s">
        <v>3117</v>
      </c>
      <c r="N76" s="55" t="s">
        <v>3116</v>
      </c>
      <c r="O76" s="55" t="s">
        <v>2131</v>
      </c>
      <c r="P76" s="74"/>
      <c r="Q76" s="55" t="s">
        <v>2133</v>
      </c>
      <c r="R76" s="55" t="s">
        <v>2132</v>
      </c>
      <c r="S76" s="55" t="s">
        <v>2132</v>
      </c>
      <c r="T76" s="74"/>
      <c r="U76" s="56" t="s">
        <v>2147</v>
      </c>
      <c r="V76" s="56" t="s">
        <v>2147</v>
      </c>
      <c r="W76" s="56" t="s">
        <v>2135</v>
      </c>
      <c r="X76" s="56" t="s">
        <v>2151</v>
      </c>
      <c r="Y76" s="74"/>
      <c r="Z76" s="78" t="s">
        <v>286</v>
      </c>
      <c r="AA76" s="78" t="s">
        <v>287</v>
      </c>
      <c r="AB76" s="78" t="s">
        <v>288</v>
      </c>
      <c r="AC76" s="73" t="str">
        <f t="shared" si="4"/>
        <v>No Crítico</v>
      </c>
      <c r="AD76" s="74"/>
      <c r="AE76" s="75" t="str">
        <f>IF(Z76=Clasificación!$B$9,Clasificación!$C$9,IF(Z76=Clasificación!$B$10,Clasificación!$C$10,IF(OR(Z76=Clasificación!$B$11,Z76=Clasificación!$C$11),Clasificación!$C$11,"Por clasificar")))</f>
        <v>Pública</v>
      </c>
      <c r="AF76" s="75" t="str">
        <f>IF(OR(AA76=Clasificación!$B$15,AA76=Clasificación!$B$16),Clasificación!$C$15,IF(AA76=Clasificación!$B$17,Clasificación!$C$17,"Por clasificar"))</f>
        <v>Crítica</v>
      </c>
      <c r="AG76" s="75" t="str">
        <f>IF(OR(AB76=Clasificación!$B$22,AB76=Clasificación!$B$23),Clasificación!$C$22,IF(AB76=Clasificación!$B$24,Clasificación!$C$24,"Por clasificar"))</f>
        <v>Crítica</v>
      </c>
    </row>
    <row r="77" spans="1:33" s="79" customFormat="1" ht="67.5" x14ac:dyDescent="0.25">
      <c r="A77" s="55">
        <v>72</v>
      </c>
      <c r="B77" s="55" t="s">
        <v>2136</v>
      </c>
      <c r="C77" s="56" t="s">
        <v>2137</v>
      </c>
      <c r="D77" s="56" t="s">
        <v>2132</v>
      </c>
      <c r="E77" s="88" t="str">
        <f>+VLOOKUP(F77,Inventario!$A$3:$D$2083,2,FALSE)</f>
        <v>AC569</v>
      </c>
      <c r="F77" s="56" t="s">
        <v>2141</v>
      </c>
      <c r="G77" s="89" t="str">
        <f>+VLOOKUP(F77,Inventario!$A$3:$D$2083,3,FALSE)</f>
        <v>Subserie documental la cual puede contener la siguiente documentación: Formulación, Plan, Seguimiento</v>
      </c>
      <c r="H77" s="56" t="s">
        <v>2146</v>
      </c>
      <c r="I77" s="89" t="str">
        <f>+VLOOKUP(F77,Inventario!$A$4:$D$2083,4,FALSE)</f>
        <v>Datos / Información</v>
      </c>
      <c r="J77" s="90"/>
      <c r="K77" s="55" t="s">
        <v>3116</v>
      </c>
      <c r="L77" s="55" t="s">
        <v>3116</v>
      </c>
      <c r="M77" s="55" t="s">
        <v>3117</v>
      </c>
      <c r="N77" s="55" t="s">
        <v>3117</v>
      </c>
      <c r="O77" s="55" t="s">
        <v>2131</v>
      </c>
      <c r="P77" s="74"/>
      <c r="Q77" s="55" t="s">
        <v>2133</v>
      </c>
      <c r="R77" s="55" t="s">
        <v>2132</v>
      </c>
      <c r="S77" s="55" t="s">
        <v>2132</v>
      </c>
      <c r="T77" s="74"/>
      <c r="U77" s="56" t="s">
        <v>2147</v>
      </c>
      <c r="V77" s="56" t="s">
        <v>2147</v>
      </c>
      <c r="W77" s="56" t="s">
        <v>2135</v>
      </c>
      <c r="X77" s="56" t="s">
        <v>2150</v>
      </c>
      <c r="Y77" s="74"/>
      <c r="Z77" s="78" t="s">
        <v>286</v>
      </c>
      <c r="AA77" s="78" t="s">
        <v>287</v>
      </c>
      <c r="AB77" s="78" t="s">
        <v>288</v>
      </c>
      <c r="AC77" s="73" t="str">
        <f t="shared" si="4"/>
        <v>No Crítico</v>
      </c>
      <c r="AD77" s="74"/>
      <c r="AE77" s="75" t="str">
        <f>IF(Z77=Clasificación!$B$9,Clasificación!$C$9,IF(Z77=Clasificación!$B$10,Clasificación!$C$10,IF(OR(Z77=Clasificación!$B$11,Z77=Clasificación!$C$11),Clasificación!$C$11,"Por clasificar")))</f>
        <v>Pública</v>
      </c>
      <c r="AF77" s="75" t="str">
        <f>IF(OR(AA77=Clasificación!$B$15,AA77=Clasificación!$B$16),Clasificación!$C$15,IF(AA77=Clasificación!$B$17,Clasificación!$C$17,"Por clasificar"))</f>
        <v>Crítica</v>
      </c>
      <c r="AG77" s="75" t="str">
        <f>IF(OR(AB77=Clasificación!$B$22,AB77=Clasificación!$B$23),Clasificación!$C$22,IF(AB77=Clasificación!$B$24,Clasificación!$C$24,"Por clasificar"))</f>
        <v>Crítica</v>
      </c>
    </row>
    <row r="78" spans="1:33" s="79" customFormat="1" ht="90" x14ac:dyDescent="0.25">
      <c r="A78" s="55">
        <v>73</v>
      </c>
      <c r="B78" s="55" t="s">
        <v>2136</v>
      </c>
      <c r="C78" s="56" t="s">
        <v>2137</v>
      </c>
      <c r="D78" s="56" t="s">
        <v>2132</v>
      </c>
      <c r="E78" s="88" t="str">
        <f>+VLOOKUP(F78,Inventario!$A$3:$D$2083,2,FALSE)</f>
        <v>AC368</v>
      </c>
      <c r="F78" s="56" t="s">
        <v>1100</v>
      </c>
      <c r="G78" s="89" t="str">
        <f>+VLOOKUP(F78,Inventario!$A$3:$D$2083,3,FALSE)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78" s="56" t="s">
        <v>2128</v>
      </c>
      <c r="I78" s="89" t="str">
        <f>+VLOOKUP(F78,Inventario!$A$4:$D$2083,4,FALSE)</f>
        <v>Datos / Información</v>
      </c>
      <c r="J78" s="90"/>
      <c r="K78" s="55" t="s">
        <v>3117</v>
      </c>
      <c r="L78" s="55" t="s">
        <v>3116</v>
      </c>
      <c r="M78" s="55" t="s">
        <v>3116</v>
      </c>
      <c r="N78" s="55" t="s">
        <v>3117</v>
      </c>
      <c r="O78" s="55" t="s">
        <v>2131</v>
      </c>
      <c r="P78" s="74"/>
      <c r="Q78" s="55" t="s">
        <v>2133</v>
      </c>
      <c r="R78" s="55" t="s">
        <v>2132</v>
      </c>
      <c r="S78" s="55" t="s">
        <v>2132</v>
      </c>
      <c r="T78" s="74"/>
      <c r="U78" s="56" t="s">
        <v>2147</v>
      </c>
      <c r="V78" s="56" t="s">
        <v>2147</v>
      </c>
      <c r="W78" s="56" t="s">
        <v>2135</v>
      </c>
      <c r="X78" s="56" t="s">
        <v>2148</v>
      </c>
      <c r="Y78" s="74"/>
      <c r="Z78" s="78" t="s">
        <v>287</v>
      </c>
      <c r="AA78" s="78" t="s">
        <v>288</v>
      </c>
      <c r="AB78" s="78" t="s">
        <v>288</v>
      </c>
      <c r="AC78" s="73" t="str">
        <f t="shared" si="4"/>
        <v>No Crítico</v>
      </c>
      <c r="AD78" s="74"/>
      <c r="AE78" s="75" t="str">
        <f>IF(Z78=Clasificación!$B$9,Clasificación!$C$9,IF(Z78=Clasificación!$B$10,Clasificación!$C$10,IF(OR(Z78=Clasificación!$B$11,Z78=Clasificación!$C$11),Clasificación!$C$11,"Por clasificar")))</f>
        <v>Pública Clasificada</v>
      </c>
      <c r="AF78" s="75" t="str">
        <f>IF(OR(AA78=Clasificación!$B$15,AA78=Clasificación!$B$16),Clasificación!$C$15,IF(AA78=Clasificación!$B$17,Clasificación!$C$17,"Por clasificar"))</f>
        <v>Crítica</v>
      </c>
      <c r="AG78" s="75" t="str">
        <f>IF(OR(AB78=Clasificación!$B$22,AB78=Clasificación!$B$23),Clasificación!$C$22,IF(AB78=Clasificación!$B$24,Clasificación!$C$24,"Por clasificar"))</f>
        <v>Crítica</v>
      </c>
    </row>
    <row r="79" spans="1:33" s="79" customFormat="1" ht="360" x14ac:dyDescent="0.25">
      <c r="A79" s="55">
        <v>74</v>
      </c>
      <c r="B79" s="55" t="s">
        <v>2136</v>
      </c>
      <c r="C79" s="56" t="s">
        <v>2152</v>
      </c>
      <c r="D79" s="56" t="s">
        <v>2138</v>
      </c>
      <c r="E79" s="88" t="str">
        <f>+VLOOKUP(F79,Inventario!$A$3:$D$2083,2,FALSE)</f>
        <v>AC570</v>
      </c>
      <c r="F79" s="56" t="s">
        <v>1790</v>
      </c>
      <c r="G79" s="89" t="str">
        <f>+VLOOKUP(F79,Inventario!$A$3:$D$2083,3,FALSE)</f>
        <v>Subserie documental la cual puede contener la siguiente documentación: Actas de Anulación, Ejecución Activa, Ejecución Pasiva, Obligaciones por Pagar –Reservas presupuestales 11-F-05, Relación de Reservas Presupuestales Presupuesto Anual 11-F-06, Control de Ejecución Vigencias Futuras 11-F-14, Seguimiento Trimestral Ejecución Activa y Pasiva, Actas de Fenecimiento  11-F-10 , Seguimiento principales logros y Resultados 11-F-17, Ejecución de ingresos Reservas Presupuestales Establecimientos públicos y Unidades Administrativas Especiales 11-F-21, Fuentes de Financiación Pasivos Exigibles 11-F-15, Cancelación y/o Anulación de Reservas Presupuestales 11-F-11, Relación de Cuentas por Pagar de Empresas  11-F-03, Estado de Tesorería 11-F-07, Situación Fiscal o Excedente Financiero 11-F-08, Acta de liquidación de Excedentes Financieros 11-F-09, Excedentes Financieros Fondos de Desarrollo Local 11-F-18, Propuesta de Distribución de Excedentes Fondos de Desarrollo Local 11-F-19, Informe de Ejecución Presupuestal  Presupuesto Participativo 11-F-20, Reconocimientos,  Informes de Gestión, Comunicaciones Oficiales</v>
      </c>
      <c r="H79" s="56" t="s">
        <v>2157</v>
      </c>
      <c r="I79" s="89" t="str">
        <f>+VLOOKUP(F79,Inventario!$A$4:$D$2083,4,FALSE)</f>
        <v>Datos / Información</v>
      </c>
      <c r="J79" s="90"/>
      <c r="K79" s="55" t="s">
        <v>3116</v>
      </c>
      <c r="L79" s="55" t="s">
        <v>3116</v>
      </c>
      <c r="M79" s="55" t="s">
        <v>3117</v>
      </c>
      <c r="N79" s="55" t="s">
        <v>3117</v>
      </c>
      <c r="O79" s="55" t="s">
        <v>2131</v>
      </c>
      <c r="P79" s="74"/>
      <c r="Q79" s="55" t="s">
        <v>2133</v>
      </c>
      <c r="R79" s="55" t="s">
        <v>2132</v>
      </c>
      <c r="S79" s="55" t="s">
        <v>2132</v>
      </c>
      <c r="T79" s="74"/>
      <c r="U79" s="56" t="s">
        <v>2165</v>
      </c>
      <c r="V79" s="56" t="s">
        <v>2165</v>
      </c>
      <c r="W79" s="56" t="s">
        <v>2135</v>
      </c>
      <c r="X79" s="56" t="s">
        <v>2166</v>
      </c>
      <c r="Y79" s="74"/>
      <c r="Z79" s="78" t="s">
        <v>286</v>
      </c>
      <c r="AA79" s="78" t="s">
        <v>288</v>
      </c>
      <c r="AB79" s="78" t="s">
        <v>288</v>
      </c>
      <c r="AC79" s="73" t="str">
        <f t="shared" si="4"/>
        <v>No Crítico</v>
      </c>
      <c r="AD79" s="74"/>
      <c r="AE79" s="75" t="str">
        <f>IF(Z79=Clasificación!$B$9,Clasificación!$C$9,IF(Z79=Clasificación!$B$10,Clasificación!$C$10,IF(OR(Z79=Clasificación!$B$11,Z79=Clasificación!$C$11),Clasificación!$C$11,"Por clasificar")))</f>
        <v>Pública</v>
      </c>
      <c r="AF79" s="75" t="str">
        <f>IF(OR(AA79=Clasificación!$B$15,AA79=Clasificación!$B$16),Clasificación!$C$15,IF(AA79=Clasificación!$B$17,Clasificación!$C$17,"Por clasificar"))</f>
        <v>Crítica</v>
      </c>
      <c r="AG79" s="75" t="str">
        <f>IF(OR(AB79=Clasificación!$B$22,AB79=Clasificación!$B$23),Clasificación!$C$22,IF(AB79=Clasificación!$B$24,Clasificación!$C$24,"Por clasificar"))</f>
        <v>Crítica</v>
      </c>
    </row>
    <row r="80" spans="1:33" s="79" customFormat="1" ht="157.5" x14ac:dyDescent="0.25">
      <c r="A80" s="55">
        <v>75</v>
      </c>
      <c r="B80" s="55" t="s">
        <v>2136</v>
      </c>
      <c r="C80" s="56" t="s">
        <v>2152</v>
      </c>
      <c r="D80" s="56" t="s">
        <v>2138</v>
      </c>
      <c r="E80" s="88" t="str">
        <f>+VLOOKUP(F80,Inventario!$A$3:$D$2083,2,FALSE)</f>
        <v>AC579</v>
      </c>
      <c r="F80" s="56" t="s">
        <v>1808</v>
      </c>
      <c r="G80" s="89" t="str">
        <f>+VLOOKUP(F80,Inventario!$A$3:$D$2083,3,FALSE)</f>
        <v>Subserie documental la cual puede contener la siguiente documentación: Certificado de Disponibilidad Presupuestal - Unidad Ejecutora 02, Programa Anual de caja PAC - Unidad Ejecutora 02, Certificado de Registro Presupuestal - Unidad Ejecutora 02, Planilla  Ordenes de Pago  - Anexos</v>
      </c>
      <c r="H80" s="56" t="s">
        <v>2158</v>
      </c>
      <c r="I80" s="89" t="str">
        <f>+VLOOKUP(F80,Inventario!$A$4:$D$2083,4,FALSE)</f>
        <v>Datos / Información</v>
      </c>
      <c r="J80" s="90"/>
      <c r="K80" s="55" t="s">
        <v>3116</v>
      </c>
      <c r="L80" s="55" t="s">
        <v>3117</v>
      </c>
      <c r="M80" s="55" t="s">
        <v>3117</v>
      </c>
      <c r="N80" s="55" t="s">
        <v>3117</v>
      </c>
      <c r="O80" s="55" t="s">
        <v>2131</v>
      </c>
      <c r="P80" s="74"/>
      <c r="Q80" s="55" t="s">
        <v>2133</v>
      </c>
      <c r="R80" s="55" t="s">
        <v>2132</v>
      </c>
      <c r="S80" s="55" t="s">
        <v>2132</v>
      </c>
      <c r="T80" s="74"/>
      <c r="U80" s="56" t="s">
        <v>2165</v>
      </c>
      <c r="V80" s="56" t="s">
        <v>2165</v>
      </c>
      <c r="W80" s="56" t="s">
        <v>2135</v>
      </c>
      <c r="X80" s="56" t="s">
        <v>2166</v>
      </c>
      <c r="Y80" s="74"/>
      <c r="Z80" s="78" t="s">
        <v>286</v>
      </c>
      <c r="AA80" s="78" t="s">
        <v>288</v>
      </c>
      <c r="AB80" s="78" t="s">
        <v>288</v>
      </c>
      <c r="AC80" s="73" t="str">
        <f t="shared" si="4"/>
        <v>No Crítico</v>
      </c>
      <c r="AD80" s="74"/>
      <c r="AE80" s="75" t="str">
        <f>IF(Z80=Clasificación!$B$9,Clasificación!$C$9,IF(Z80=Clasificación!$B$10,Clasificación!$C$10,IF(OR(Z80=Clasificación!$B$11,Z80=Clasificación!$C$11),Clasificación!$C$11,"Por clasificar")))</f>
        <v>Pública</v>
      </c>
      <c r="AF80" s="75" t="str">
        <f>IF(OR(AA80=Clasificación!$B$15,AA80=Clasificación!$B$16),Clasificación!$C$15,IF(AA80=Clasificación!$B$17,Clasificación!$C$17,"Por clasificar"))</f>
        <v>Crítica</v>
      </c>
      <c r="AG80" s="75" t="str">
        <f>IF(OR(AB80=Clasificación!$B$22,AB80=Clasificación!$B$23),Clasificación!$C$22,IF(AB80=Clasificación!$B$24,Clasificación!$C$24,"Por clasificar"))</f>
        <v>Crítica</v>
      </c>
    </row>
    <row r="81" spans="1:33" s="79" customFormat="1" ht="67.5" x14ac:dyDescent="0.25">
      <c r="A81" s="55">
        <v>76</v>
      </c>
      <c r="B81" s="55" t="s">
        <v>2136</v>
      </c>
      <c r="C81" s="56" t="s">
        <v>2152</v>
      </c>
      <c r="D81" s="56" t="s">
        <v>2132</v>
      </c>
      <c r="E81" s="88" t="str">
        <f>+VLOOKUP(F81,Inventario!$A$3:$D$2083,2,FALSE)</f>
        <v>AC383</v>
      </c>
      <c r="F81" s="56" t="s">
        <v>2140</v>
      </c>
      <c r="G81" s="89" t="str">
        <f>+VLOOKUP(F81,Inventario!$A$3:$D$2083,3,FALSE)</f>
        <v>Subserie documental la cual puede contener la siguiente documentación: requerimiento, Informe, Anexos, Plan de mejoramiento, Respuesta, Informe a organismo de control, Informe Ley 617, Informe Estadísticas y Costos, Informe Consolidado Hacendario de información presupuestal, Comprobante de envío</v>
      </c>
      <c r="H81" s="56" t="s">
        <v>2144</v>
      </c>
      <c r="I81" s="89" t="str">
        <f>+VLOOKUP(F81,Inventario!$A$4:$D$2083,4,FALSE)</f>
        <v>Datos / Información</v>
      </c>
      <c r="J81" s="90"/>
      <c r="K81" s="55" t="s">
        <v>3116</v>
      </c>
      <c r="L81" s="55" t="s">
        <v>3116</v>
      </c>
      <c r="M81" s="55" t="s">
        <v>3116</v>
      </c>
      <c r="N81" s="55" t="s">
        <v>3116</v>
      </c>
      <c r="O81" s="55" t="s">
        <v>2131</v>
      </c>
      <c r="P81" s="74"/>
      <c r="Q81" s="55" t="s">
        <v>2133</v>
      </c>
      <c r="R81" s="55" t="s">
        <v>2132</v>
      </c>
      <c r="S81" s="55" t="s">
        <v>2132</v>
      </c>
      <c r="T81" s="74"/>
      <c r="U81" s="56" t="s">
        <v>2165</v>
      </c>
      <c r="V81" s="56" t="s">
        <v>2165</v>
      </c>
      <c r="W81" s="56" t="s">
        <v>2135</v>
      </c>
      <c r="X81" s="56" t="s">
        <v>2167</v>
      </c>
      <c r="Y81" s="74"/>
      <c r="Z81" s="78" t="s">
        <v>286</v>
      </c>
      <c r="AA81" s="78" t="s">
        <v>287</v>
      </c>
      <c r="AB81" s="78" t="s">
        <v>287</v>
      </c>
      <c r="AC81" s="73" t="str">
        <f t="shared" si="4"/>
        <v>No Crítico</v>
      </c>
      <c r="AD81" s="74"/>
      <c r="AE81" s="75" t="str">
        <f>IF(Z81=Clasificación!$B$9,Clasificación!$C$9,IF(Z81=Clasificación!$B$10,Clasificación!$C$10,IF(OR(Z81=Clasificación!$B$11,Z81=Clasificación!$C$11),Clasificación!$C$11,"Por clasificar")))</f>
        <v>Pública</v>
      </c>
      <c r="AF81" s="75" t="str">
        <f>IF(OR(AA81=Clasificación!$B$15,AA81=Clasificación!$B$16),Clasificación!$C$15,IF(AA81=Clasificación!$B$17,Clasificación!$C$17,"Por clasificar"))</f>
        <v>Crítica</v>
      </c>
      <c r="AG81" s="75" t="str">
        <f>IF(OR(AB81=Clasificación!$B$22,AB81=Clasificación!$B$23),Clasificación!$C$22,IF(AB81=Clasificación!$B$24,Clasificación!$C$24,"Por clasificar"))</f>
        <v>Crítica</v>
      </c>
    </row>
    <row r="82" spans="1:33" s="79" customFormat="1" ht="78.75" x14ac:dyDescent="0.25">
      <c r="A82" s="55">
        <v>77</v>
      </c>
      <c r="B82" s="55" t="s">
        <v>2136</v>
      </c>
      <c r="C82" s="56" t="s">
        <v>2152</v>
      </c>
      <c r="D82" s="56" t="s">
        <v>2132</v>
      </c>
      <c r="E82" s="88" t="str">
        <f>+VLOOKUP(F82,Inventario!$A$3:$D$2083,2,FALSE)</f>
        <v>AC355</v>
      </c>
      <c r="F82" s="56" t="s">
        <v>1099</v>
      </c>
      <c r="G82" s="89" t="str">
        <f>+VLOOKUP(F82,Inventario!$A$3:$D$2083,3,FALSE)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82" s="56" t="s">
        <v>2145</v>
      </c>
      <c r="I82" s="89" t="str">
        <f>+VLOOKUP(F82,Inventario!$A$4:$D$2083,4,FALSE)</f>
        <v>Datos / Información</v>
      </c>
      <c r="J82" s="90"/>
      <c r="K82" s="55" t="s">
        <v>3116</v>
      </c>
      <c r="L82" s="55" t="s">
        <v>3116</v>
      </c>
      <c r="M82" s="55" t="s">
        <v>3116</v>
      </c>
      <c r="N82" s="55" t="s">
        <v>3116</v>
      </c>
      <c r="O82" s="55" t="s">
        <v>2131</v>
      </c>
      <c r="P82" s="74"/>
      <c r="Q82" s="55" t="s">
        <v>2133</v>
      </c>
      <c r="R82" s="55" t="s">
        <v>2132</v>
      </c>
      <c r="S82" s="55" t="s">
        <v>2132</v>
      </c>
      <c r="T82" s="74"/>
      <c r="U82" s="56" t="s">
        <v>2165</v>
      </c>
      <c r="V82" s="56" t="s">
        <v>2165</v>
      </c>
      <c r="W82" s="56" t="s">
        <v>2135</v>
      </c>
      <c r="X82" s="56" t="s">
        <v>2168</v>
      </c>
      <c r="Y82" s="74"/>
      <c r="Z82" s="78" t="s">
        <v>286</v>
      </c>
      <c r="AA82" s="78" t="s">
        <v>287</v>
      </c>
      <c r="AB82" s="78" t="s">
        <v>287</v>
      </c>
      <c r="AC82" s="73" t="str">
        <f t="shared" si="4"/>
        <v>No Crítico</v>
      </c>
      <c r="AD82" s="74"/>
      <c r="AE82" s="75" t="str">
        <f>IF(Z82=Clasificación!$B$9,Clasificación!$C$9,IF(Z82=Clasificación!$B$10,Clasificación!$C$10,IF(OR(Z82=Clasificación!$B$11,Z82=Clasificación!$C$11),Clasificación!$C$11,"Por clasificar")))</f>
        <v>Pública</v>
      </c>
      <c r="AF82" s="75" t="str">
        <f>IF(OR(AA82=Clasificación!$B$15,AA82=Clasificación!$B$16),Clasificación!$C$15,IF(AA82=Clasificación!$B$17,Clasificación!$C$17,"Por clasificar"))</f>
        <v>Crítica</v>
      </c>
      <c r="AG82" s="75" t="str">
        <f>IF(OR(AB82=Clasificación!$B$22,AB82=Clasificación!$B$23),Clasificación!$C$22,IF(AB82=Clasificación!$B$24,Clasificación!$C$24,"Por clasificar"))</f>
        <v>Crítica</v>
      </c>
    </row>
    <row r="83" spans="1:33" s="79" customFormat="1" ht="112.5" x14ac:dyDescent="0.25">
      <c r="A83" s="55">
        <v>78</v>
      </c>
      <c r="B83" s="55" t="s">
        <v>2136</v>
      </c>
      <c r="C83" s="56" t="s">
        <v>2152</v>
      </c>
      <c r="D83" s="56" t="s">
        <v>2138</v>
      </c>
      <c r="E83" s="88" t="str">
        <f>+VLOOKUP(F83,Inventario!$A$3:$D$2083,2,FALSE)</f>
        <v>AC573</v>
      </c>
      <c r="F83" s="56" t="s">
        <v>1796</v>
      </c>
      <c r="G83" s="89" t="str">
        <f>+VLOOKUP(F83,Inventario!$A$3:$D$2083,3,FALSE)</f>
        <v>Serie documental la cual puede contener la siguiente documentación: Comunicaciones Oficiales, Decretos, Resoluciones, Acuerdos, Conceptos de Modificación, Modificación fuentes de ingreso, Modificación Conceptos de Gastos, Modificación Fuentes de Ingreso, Refrendaciones, Recomendación al CONFIS</v>
      </c>
      <c r="H83" s="56" t="s">
        <v>2159</v>
      </c>
      <c r="I83" s="89" t="str">
        <f>+VLOOKUP(F83,Inventario!$A$4:$D$2083,4,FALSE)</f>
        <v>Datos / Información</v>
      </c>
      <c r="J83" s="90"/>
      <c r="K83" s="55" t="s">
        <v>3116</v>
      </c>
      <c r="L83" s="55" t="s">
        <v>3117</v>
      </c>
      <c r="M83" s="55" t="s">
        <v>3117</v>
      </c>
      <c r="N83" s="55" t="s">
        <v>3117</v>
      </c>
      <c r="O83" s="55" t="s">
        <v>2131</v>
      </c>
      <c r="P83" s="74"/>
      <c r="Q83" s="55" t="s">
        <v>2133</v>
      </c>
      <c r="R83" s="55" t="s">
        <v>2132</v>
      </c>
      <c r="S83" s="55" t="s">
        <v>2132</v>
      </c>
      <c r="T83" s="74"/>
      <c r="U83" s="56" t="s">
        <v>2165</v>
      </c>
      <c r="V83" s="56" t="s">
        <v>2165</v>
      </c>
      <c r="W83" s="56" t="s">
        <v>2135</v>
      </c>
      <c r="X83" s="56" t="s">
        <v>2168</v>
      </c>
      <c r="Y83" s="74"/>
      <c r="Z83" s="78" t="s">
        <v>286</v>
      </c>
      <c r="AA83" s="78" t="s">
        <v>288</v>
      </c>
      <c r="AB83" s="78" t="s">
        <v>288</v>
      </c>
      <c r="AC83" s="73" t="str">
        <f t="shared" si="4"/>
        <v>No Crítico</v>
      </c>
      <c r="AD83" s="74"/>
      <c r="AE83" s="75" t="str">
        <f>IF(Z83=Clasificación!$B$9,Clasificación!$C$9,IF(Z83=Clasificación!$B$10,Clasificación!$C$10,IF(OR(Z83=Clasificación!$B$11,Z83=Clasificación!$C$11),Clasificación!$C$11,"Por clasificar")))</f>
        <v>Pública</v>
      </c>
      <c r="AF83" s="75" t="str">
        <f>IF(OR(AA83=Clasificación!$B$15,AA83=Clasificación!$B$16),Clasificación!$C$15,IF(AA83=Clasificación!$B$17,Clasificación!$C$17,"Por clasificar"))</f>
        <v>Crítica</v>
      </c>
      <c r="AG83" s="75" t="str">
        <f>IF(OR(AB83=Clasificación!$B$22,AB83=Clasificación!$B$23),Clasificación!$C$22,IF(AB83=Clasificación!$B$24,Clasificación!$C$24,"Por clasificar"))</f>
        <v>Crítica</v>
      </c>
    </row>
    <row r="84" spans="1:33" s="79" customFormat="1" ht="67.5" x14ac:dyDescent="0.25">
      <c r="A84" s="55">
        <v>79</v>
      </c>
      <c r="B84" s="55" t="s">
        <v>2136</v>
      </c>
      <c r="C84" s="56" t="s">
        <v>2152</v>
      </c>
      <c r="D84" s="56" t="s">
        <v>2132</v>
      </c>
      <c r="E84" s="88" t="str">
        <f>+VLOOKUP(F84,Inventario!$A$3:$D$2083,2,FALSE)</f>
        <v>AC481</v>
      </c>
      <c r="F84" s="56" t="s">
        <v>1199</v>
      </c>
      <c r="G84" s="89" t="str">
        <f>+VLOOKUP(F84,Inventario!$A$3:$D$2083,3,FALSE)</f>
        <v>Subserie documental la cual puede contener la siguiente documentación:  Plan, Informe, Formulación, Seguimiento, Plan Operativo, Plan Estratégico (44-F.20)</v>
      </c>
      <c r="H84" s="56" t="s">
        <v>2160</v>
      </c>
      <c r="I84" s="89" t="str">
        <f>+VLOOKUP(F84,Inventario!$A$4:$D$2083,4,FALSE)</f>
        <v>Datos / Información</v>
      </c>
      <c r="J84" s="90"/>
      <c r="K84" s="55" t="s">
        <v>3116</v>
      </c>
      <c r="L84" s="55" t="s">
        <v>3116</v>
      </c>
      <c r="M84" s="55" t="s">
        <v>3116</v>
      </c>
      <c r="N84" s="55" t="s">
        <v>3116</v>
      </c>
      <c r="O84" s="55" t="s">
        <v>2131</v>
      </c>
      <c r="P84" s="74"/>
      <c r="Q84" s="55" t="s">
        <v>2133</v>
      </c>
      <c r="R84" s="55" t="s">
        <v>2132</v>
      </c>
      <c r="S84" s="55" t="s">
        <v>2132</v>
      </c>
      <c r="T84" s="74"/>
      <c r="U84" s="56" t="s">
        <v>2165</v>
      </c>
      <c r="V84" s="56" t="s">
        <v>2165</v>
      </c>
      <c r="W84" s="56" t="s">
        <v>2135</v>
      </c>
      <c r="X84" s="56" t="s">
        <v>2169</v>
      </c>
      <c r="Y84" s="74"/>
      <c r="Z84" s="78" t="s">
        <v>286</v>
      </c>
      <c r="AA84" s="78" t="s">
        <v>287</v>
      </c>
      <c r="AB84" s="78" t="s">
        <v>287</v>
      </c>
      <c r="AC84" s="73" t="str">
        <f t="shared" si="4"/>
        <v>No Crítico</v>
      </c>
      <c r="AD84" s="74"/>
      <c r="AE84" s="75" t="str">
        <f>IF(Z84=Clasificación!$B$9,Clasificación!$C$9,IF(Z84=Clasificación!$B$10,Clasificación!$C$10,IF(OR(Z84=Clasificación!$B$11,Z84=Clasificación!$C$11),Clasificación!$C$11,"Por clasificar")))</f>
        <v>Pública</v>
      </c>
      <c r="AF84" s="75" t="str">
        <f>IF(OR(AA84=Clasificación!$B$15,AA84=Clasificación!$B$16),Clasificación!$C$15,IF(AA84=Clasificación!$B$17,Clasificación!$C$17,"Por clasificar"))</f>
        <v>Crítica</v>
      </c>
      <c r="AG84" s="75" t="str">
        <f>IF(OR(AB84=Clasificación!$B$22,AB84=Clasificación!$B$23),Clasificación!$C$22,IF(AB84=Clasificación!$B$24,Clasificación!$C$24,"Por clasificar"))</f>
        <v>Crítica</v>
      </c>
    </row>
    <row r="85" spans="1:33" s="79" customFormat="1" ht="348.75" x14ac:dyDescent="0.25">
      <c r="A85" s="55">
        <v>80</v>
      </c>
      <c r="B85" s="55" t="s">
        <v>2136</v>
      </c>
      <c r="C85" s="56" t="s">
        <v>2152</v>
      </c>
      <c r="D85" s="56" t="s">
        <v>2153</v>
      </c>
      <c r="E85" s="88" t="str">
        <f>+VLOOKUP(F85,Inventario!$A$3:$D$2083,2,FALSE)</f>
        <v>AC568</v>
      </c>
      <c r="F85" s="56" t="s">
        <v>2155</v>
      </c>
      <c r="G85" s="89" t="str">
        <f>+VLOOKUP(F85,Inventario!$A$3:$D$2083,3,FALSE)</f>
        <v>Subserie documental la cual puede contener la siguiente documentación: Distribución Recursos Sistema General de Participaciones, Anexo 4 Poblaciones, Presupuestos Participativos, Gestión Integral de Riesgos, Transparencia, probidad, lucha contra la corrupción y control social efectivo e incluyente, Matriz de Programación de Productos, Metas y Resultados FDL10-F-23, Programación Presupuestal Infancia y Adolescencia FDL10-F-24, Programación Presupuesto participativo 10-F.25, Proyección de Ingresos, Consolidación Planes Financieros recursos propios Establecimientos Públicos, Unidades Administrativas Especiales y Universidad Distrital 10-F-02, Plan Financiero Administración Central 10-F-03, Comunicación de Cuota Global Gastos, Presentación al CONFIS, Mensaje Presupuestal, Consolidado General Distrito Capital, Distribución Recursos Sistema General de Participaciones, Proyecto de Presupuesto de la Administración Central, Proyecto de Presupuesto Establecimientos Públicos y Unidades Administrativas Especiales, Proyecto de Acuerdo, Plan de Cuentas, Libro Cero Mensaje Presupuestal y Marco Fiscal de Mediano Plazo, Anexos 1 y 2 Sectores Distritales, Anexo 3 Plan Operativo Anual de Inversión (POAI), Anexo 4 Poblaciones, Presupuestos Participativos, Gestión Integral de Riesgos, Transparencia, probidad, lucha contra la corrupción y control social efectivo e incluyente, Productos, Metas y Resultados (PMR), Plantas de  personal central, establecimientos Públicos, unidades Administrativas Especiales y Universidad Distrital 10-F-08, Servicios personales indirectos 10-F-18, Cálculo gastos generales FDL 10-F-22, Plan financiero empresas 10-F-01, Plan Financiero Establecimientos públicos, Unidades Administrativas Especiales y Universidad Distrital 10-F-02, Clasificación de la Inversión y fuentes de financiación, Vigencias Futuras, Pasivos Contingentes, Anteproyecto de Presupuesto, Anexos, Ayudas de Memoria 64-F-03, Programación de Ingresos FDL 10-F-19, Proyección de Disponibilidad Inicial FDL 10-F-20, Proyección de Obligaciones por pagar FDL 10-F-21, Matriz de programación de productos metas y resultados FDL 10-F-23</v>
      </c>
      <c r="H85" s="56" t="s">
        <v>2161</v>
      </c>
      <c r="I85" s="89" t="str">
        <f>+VLOOKUP(F85,Inventario!$A$4:$D$2083,4,FALSE)</f>
        <v>Datos / Información</v>
      </c>
      <c r="J85" s="90"/>
      <c r="K85" s="55" t="s">
        <v>3116</v>
      </c>
      <c r="L85" s="55" t="s">
        <v>3116</v>
      </c>
      <c r="M85" s="55" t="s">
        <v>3117</v>
      </c>
      <c r="N85" s="55" t="s">
        <v>3117</v>
      </c>
      <c r="O85" s="55" t="s">
        <v>2131</v>
      </c>
      <c r="P85" s="74"/>
      <c r="Q85" s="55" t="s">
        <v>2133</v>
      </c>
      <c r="R85" s="55" t="s">
        <v>2132</v>
      </c>
      <c r="S85" s="55" t="s">
        <v>2132</v>
      </c>
      <c r="T85" s="74"/>
      <c r="U85" s="56" t="s">
        <v>2165</v>
      </c>
      <c r="V85" s="56" t="s">
        <v>2165</v>
      </c>
      <c r="W85" s="56" t="s">
        <v>2135</v>
      </c>
      <c r="X85" s="56" t="s">
        <v>2169</v>
      </c>
      <c r="Y85" s="74"/>
      <c r="Z85" s="78" t="s">
        <v>286</v>
      </c>
      <c r="AA85" s="78" t="s">
        <v>287</v>
      </c>
      <c r="AB85" s="78" t="s">
        <v>287</v>
      </c>
      <c r="AC85" s="73" t="str">
        <f t="shared" si="4"/>
        <v>No Crítico</v>
      </c>
      <c r="AD85" s="74"/>
      <c r="AE85" s="75" t="str">
        <f>IF(Z85=Clasificación!$B$9,Clasificación!$C$9,IF(Z85=Clasificación!$B$10,Clasificación!$C$10,IF(OR(Z85=Clasificación!$B$11,Z85=Clasificación!$C$11),Clasificación!$C$11,"Por clasificar")))</f>
        <v>Pública</v>
      </c>
      <c r="AF85" s="75" t="str">
        <f>IF(OR(AA85=Clasificación!$B$15,AA85=Clasificación!$B$16),Clasificación!$C$15,IF(AA85=Clasificación!$B$17,Clasificación!$C$17,"Por clasificar"))</f>
        <v>Crítica</v>
      </c>
      <c r="AG85" s="75" t="str">
        <f>IF(OR(AB85=Clasificación!$B$22,AB85=Clasificación!$B$23),Clasificación!$C$22,IF(AB85=Clasificación!$B$24,Clasificación!$C$24,"Por clasificar"))</f>
        <v>Crítica</v>
      </c>
    </row>
    <row r="86" spans="1:33" s="79" customFormat="1" ht="67.5" x14ac:dyDescent="0.25">
      <c r="A86" s="55">
        <v>81</v>
      </c>
      <c r="B86" s="55" t="s">
        <v>2136</v>
      </c>
      <c r="C86" s="56" t="s">
        <v>2152</v>
      </c>
      <c r="D86" s="56" t="s">
        <v>2138</v>
      </c>
      <c r="E86" s="88" t="str">
        <f>+VLOOKUP(F86,Inventario!$A$3:$D$2083,2,FALSE)</f>
        <v>AC577</v>
      </c>
      <c r="F86" s="56" t="s">
        <v>1804</v>
      </c>
      <c r="G86" s="89" t="str">
        <f>+VLOOKUP(F86,Inventario!$A$3:$D$2083,3,FALSE)</f>
        <v>Subserie documental la cual puede contener la siguiente documentación: Viabilidades planta de personal, Viabilidades adquisición de vehículos y maquinaria</v>
      </c>
      <c r="H86" s="56" t="s">
        <v>2162</v>
      </c>
      <c r="I86" s="89" t="str">
        <f>+VLOOKUP(F86,Inventario!$A$4:$D$2083,4,FALSE)</f>
        <v>Datos / Información</v>
      </c>
      <c r="J86" s="90"/>
      <c r="K86" s="55" t="s">
        <v>3116</v>
      </c>
      <c r="L86" s="55" t="s">
        <v>3117</v>
      </c>
      <c r="M86" s="55" t="s">
        <v>3117</v>
      </c>
      <c r="N86" s="55" t="s">
        <v>3117</v>
      </c>
      <c r="O86" s="55" t="s">
        <v>2131</v>
      </c>
      <c r="P86" s="74"/>
      <c r="Q86" s="55" t="s">
        <v>2133</v>
      </c>
      <c r="R86" s="55" t="s">
        <v>2132</v>
      </c>
      <c r="S86" s="55" t="s">
        <v>2132</v>
      </c>
      <c r="T86" s="74"/>
      <c r="U86" s="56" t="s">
        <v>2165</v>
      </c>
      <c r="V86" s="56" t="s">
        <v>2165</v>
      </c>
      <c r="W86" s="56" t="s">
        <v>2135</v>
      </c>
      <c r="X86" s="56" t="s">
        <v>2168</v>
      </c>
      <c r="Y86" s="74"/>
      <c r="Z86" s="78" t="s">
        <v>286</v>
      </c>
      <c r="AA86" s="78" t="s">
        <v>287</v>
      </c>
      <c r="AB86" s="78" t="s">
        <v>287</v>
      </c>
      <c r="AC86" s="73" t="str">
        <f t="shared" si="4"/>
        <v>No Crítico</v>
      </c>
      <c r="AD86" s="74"/>
      <c r="AE86" s="75" t="str">
        <f>IF(Z86=Clasificación!$B$9,Clasificación!$C$9,IF(Z86=Clasificación!$B$10,Clasificación!$C$10,IF(OR(Z86=Clasificación!$B$11,Z86=Clasificación!$C$11),Clasificación!$C$11,"Por clasificar")))</f>
        <v>Pública</v>
      </c>
      <c r="AF86" s="75" t="str">
        <f>IF(OR(AA86=Clasificación!$B$15,AA86=Clasificación!$B$16),Clasificación!$C$15,IF(AA86=Clasificación!$B$17,Clasificación!$C$17,"Por clasificar"))</f>
        <v>Crítica</v>
      </c>
      <c r="AG86" s="75" t="str">
        <f>IF(OR(AB86=Clasificación!$B$22,AB86=Clasificación!$B$23),Clasificación!$C$22,IF(AB86=Clasificación!$B$24,Clasificación!$C$24,"Por clasificar"))</f>
        <v>Crítica</v>
      </c>
    </row>
    <row r="87" spans="1:33" s="79" customFormat="1" ht="112.5" x14ac:dyDescent="0.25">
      <c r="A87" s="55">
        <v>82</v>
      </c>
      <c r="B87" s="55" t="s">
        <v>2136</v>
      </c>
      <c r="C87" s="56" t="s">
        <v>2152</v>
      </c>
      <c r="D87" s="56" t="s">
        <v>2132</v>
      </c>
      <c r="E87" s="88" t="str">
        <f>+VLOOKUP(F87,Inventario!$A$3:$D$2083,2,FALSE)</f>
        <v>AC368</v>
      </c>
      <c r="F87" s="56" t="s">
        <v>2156</v>
      </c>
      <c r="G87" s="89" t="str">
        <f>+VLOOKUP(F87,Inventario!$A$3:$D$2083,3,FALSE)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87" s="56" t="s">
        <v>2163</v>
      </c>
      <c r="I87" s="89" t="str">
        <f>+VLOOKUP(F87,Inventario!$A$4:$D$2083,4,FALSE)</f>
        <v>Datos / Información</v>
      </c>
      <c r="J87" s="90"/>
      <c r="K87" s="55" t="s">
        <v>3117</v>
      </c>
      <c r="L87" s="55" t="s">
        <v>3117</v>
      </c>
      <c r="M87" s="55" t="s">
        <v>3116</v>
      </c>
      <c r="N87" s="55" t="s">
        <v>3116</v>
      </c>
      <c r="O87" s="55" t="s">
        <v>2131</v>
      </c>
      <c r="P87" s="74"/>
      <c r="Q87" s="55" t="s">
        <v>2133</v>
      </c>
      <c r="R87" s="55" t="s">
        <v>2132</v>
      </c>
      <c r="S87" s="55" t="s">
        <v>2132</v>
      </c>
      <c r="T87" s="74"/>
      <c r="U87" s="56" t="s">
        <v>2165</v>
      </c>
      <c r="V87" s="56" t="s">
        <v>2165</v>
      </c>
      <c r="W87" s="56" t="s">
        <v>2135</v>
      </c>
      <c r="X87" s="56" t="s">
        <v>2169</v>
      </c>
      <c r="Y87" s="74"/>
      <c r="Z87" s="78" t="s">
        <v>287</v>
      </c>
      <c r="AA87" s="78" t="s">
        <v>287</v>
      </c>
      <c r="AB87" s="78" t="s">
        <v>287</v>
      </c>
      <c r="AC87" s="73" t="str">
        <f t="shared" si="4"/>
        <v>No Crítico</v>
      </c>
      <c r="AD87" s="74"/>
      <c r="AE87" s="75" t="str">
        <f>IF(Z87=Clasificación!$B$9,Clasificación!$C$9,IF(Z87=Clasificación!$B$10,Clasificación!$C$10,IF(OR(Z87=Clasificación!$B$11,Z87=Clasificación!$C$11),Clasificación!$C$11,"Por clasificar")))</f>
        <v>Pública Clasificada</v>
      </c>
      <c r="AF87" s="75" t="str">
        <f>IF(OR(AA87=Clasificación!$B$15,AA87=Clasificación!$B$16),Clasificación!$C$15,IF(AA87=Clasificación!$B$17,Clasificación!$C$17,"Por clasificar"))</f>
        <v>Crítica</v>
      </c>
      <c r="AG87" s="75" t="str">
        <f>IF(OR(AB87=Clasificación!$B$22,AB87=Clasificación!$B$23),Clasificación!$C$22,IF(AB87=Clasificación!$B$24,Clasificación!$C$24,"Por clasificar"))</f>
        <v>Crítica</v>
      </c>
    </row>
    <row r="88" spans="1:33" s="79" customFormat="1" ht="90" x14ac:dyDescent="0.25">
      <c r="A88" s="55">
        <v>83</v>
      </c>
      <c r="B88" s="55" t="s">
        <v>2136</v>
      </c>
      <c r="C88" s="56" t="s">
        <v>2152</v>
      </c>
      <c r="D88" s="56" t="s">
        <v>2154</v>
      </c>
      <c r="E88" s="88" t="str">
        <f>+VLOOKUP(F88,Inventario!$A$3:$D$2083,2,FALSE)</f>
        <v>AC578</v>
      </c>
      <c r="F88" s="56" t="s">
        <v>1806</v>
      </c>
      <c r="G88" s="89" t="str">
        <f>+VLOOKUP(F88,Inventario!$A$3:$D$2083,3,FALSE)</f>
        <v>Subserie documental la cual puede contener la siguiente documentación: Atención solicitud de asesoría 64-F-01, Ayuda de memoria mesas de trabajo o talleres de capacitación 64-F-03, Lista de asistencia 64-F-05, Encuesta de capacitación 64-F-06</v>
      </c>
      <c r="H88" s="56" t="s">
        <v>2164</v>
      </c>
      <c r="I88" s="89" t="str">
        <f>+VLOOKUP(F88,Inventario!$A$4:$D$2083,4,FALSE)</f>
        <v>Datos / Información</v>
      </c>
      <c r="J88" s="90"/>
      <c r="K88" s="55" t="s">
        <v>3116</v>
      </c>
      <c r="L88" s="55" t="s">
        <v>3116</v>
      </c>
      <c r="M88" s="55" t="s">
        <v>3117</v>
      </c>
      <c r="N88" s="55" t="s">
        <v>3117</v>
      </c>
      <c r="O88" s="55" t="s">
        <v>2131</v>
      </c>
      <c r="P88" s="74"/>
      <c r="Q88" s="55" t="s">
        <v>2133</v>
      </c>
      <c r="R88" s="55" t="s">
        <v>2132</v>
      </c>
      <c r="S88" s="55" t="s">
        <v>2132</v>
      </c>
      <c r="T88" s="74"/>
      <c r="U88" s="56" t="s">
        <v>2165</v>
      </c>
      <c r="V88" s="56" t="s">
        <v>2165</v>
      </c>
      <c r="W88" s="56" t="s">
        <v>2135</v>
      </c>
      <c r="X88" s="56" t="s">
        <v>2169</v>
      </c>
      <c r="Y88" s="74"/>
      <c r="Z88" s="78" t="s">
        <v>286</v>
      </c>
      <c r="AA88" s="78" t="s">
        <v>286</v>
      </c>
      <c r="AB88" s="78" t="s">
        <v>286</v>
      </c>
      <c r="AC88" s="73" t="str">
        <f t="shared" si="4"/>
        <v>No Crítico</v>
      </c>
      <c r="AD88" s="74"/>
      <c r="AE88" s="75" t="str">
        <f>IF(Z88=Clasificación!$B$9,Clasificación!$C$9,IF(Z88=Clasificación!$B$10,Clasificación!$C$10,IF(OR(Z88=Clasificación!$B$11,Z88=Clasificación!$C$11),Clasificación!$C$11,"Por clasificar")))</f>
        <v>Pública</v>
      </c>
      <c r="AF88" s="75" t="str">
        <f>IF(OR(AA88=Clasificación!$B$15,AA88=Clasificación!$B$16),Clasificación!$C$15,IF(AA88=Clasificación!$B$17,Clasificación!$C$17,"Por clasificar"))</f>
        <v>No Crítica</v>
      </c>
      <c r="AG88" s="75" t="str">
        <f>IF(OR(AB88=Clasificación!$B$22,AB88=Clasificación!$B$23),Clasificación!$C$22,IF(AB88=Clasificación!$B$24,Clasificación!$C$24,"Por clasificar"))</f>
        <v>No Crítica</v>
      </c>
    </row>
    <row r="89" spans="1:33" ht="191.25" x14ac:dyDescent="0.2">
      <c r="A89" s="55">
        <v>84</v>
      </c>
      <c r="B89" s="55" t="s">
        <v>2136</v>
      </c>
      <c r="C89" s="56" t="s">
        <v>2354</v>
      </c>
      <c r="D89" s="56" t="s">
        <v>2138</v>
      </c>
      <c r="E89" s="88" t="str">
        <f>+VLOOKUP(F89,Inventario!$A$3:$D$2083,2,FALSE)</f>
        <v>AC570</v>
      </c>
      <c r="F89" s="56" t="s">
        <v>1790</v>
      </c>
      <c r="G89" s="89" t="str">
        <f>+VLOOKUP(F89,Inventario!$A$3:$D$2083,3,FALSE)</f>
        <v>Subserie documental la cual puede contener la siguiente documentación: Actas de Anulación, Ejecución Activa, Ejecución Pasiva, Obligaciones por Pagar –Reservas presupuestales 11-F-05, Relación de Reservas Presupuestales Presupuesto Anual 11-F-06, Control de Ejecución Vigencias Futuras 11-F-14, Seguimiento Trimestral Ejecución Activa y Pasiva, Actas de Fenecimiento  11-F-10 , Seguimiento principales logros y Resultados 11-F-17, Ejecución de ingresos Reservas Presupuestales Establecimientos públicos y Unidades Administrativas Especiales 11-F-21, Fuentes de Financiación Pasivos Exigibles 11-F-15, Cancelación y/o Anulación de Reservas Presupuestales 11-F-11, Relación de Cuentas por Pagar de Empresas  11-F-03, Estado de Tesorería 11-F-07, Situación Fiscal o Excedente Financiero 11-F-08, Acta de liquidación de Excedentes Financieros 11-F-09, Excedentes Financieros Fondos de Desarrollo Local 11-F-18, Propuesta de Distribución de Excedentes Fondos de Desarrollo Local 11-F-19, Informe de Ejecución Presupuestal  Presupuesto Participativo 11-F-20, Reconocimientos,  Informes de Gestión, Comunicaciones Oficiales</v>
      </c>
      <c r="H89" s="56" t="s">
        <v>2355</v>
      </c>
      <c r="I89" s="89" t="str">
        <f>+VLOOKUP(F89,Inventario!$A$4:$D$2083,4,FALSE)</f>
        <v>Datos / Información</v>
      </c>
      <c r="J89" s="90"/>
      <c r="K89" s="55" t="s">
        <v>3116</v>
      </c>
      <c r="L89" s="55" t="s">
        <v>3116</v>
      </c>
      <c r="M89" s="55" t="s">
        <v>3117</v>
      </c>
      <c r="N89" s="55" t="s">
        <v>3117</v>
      </c>
      <c r="O89" s="55" t="s">
        <v>2131</v>
      </c>
      <c r="P89" s="74"/>
      <c r="Q89" s="55" t="s">
        <v>2133</v>
      </c>
      <c r="R89" s="55" t="s">
        <v>2132</v>
      </c>
      <c r="S89" s="55" t="s">
        <v>2132</v>
      </c>
      <c r="T89" s="74"/>
      <c r="U89" s="56" t="s">
        <v>2366</v>
      </c>
      <c r="V89" s="56" t="s">
        <v>2366</v>
      </c>
      <c r="W89" s="56" t="s">
        <v>2135</v>
      </c>
      <c r="X89" s="56" t="s">
        <v>2367</v>
      </c>
      <c r="Y89" s="74"/>
      <c r="Z89" s="78" t="s">
        <v>286</v>
      </c>
      <c r="AA89" s="78" t="s">
        <v>288</v>
      </c>
      <c r="AB89" s="78" t="s">
        <v>288</v>
      </c>
      <c r="AC89" s="73" t="str">
        <f t="shared" si="4"/>
        <v>No Crítico</v>
      </c>
      <c r="AD89" s="74"/>
      <c r="AE89" s="75" t="str">
        <f>IF(Z89=Clasificación!$B$9,Clasificación!$C$9,IF(Z89=Clasificación!$B$10,Clasificación!$C$10,IF(OR(Z89=Clasificación!$B$11,Z89=Clasificación!$C$11),Clasificación!$C$11,"Por clasificar")))</f>
        <v>Pública</v>
      </c>
      <c r="AF89" s="75" t="str">
        <f>IF(OR(AA89=Clasificación!$B$15,AA89=Clasificación!$B$16),Clasificación!$C$15,IF(AA89=Clasificación!$B$17,Clasificación!$C$17,"Por clasificar"))</f>
        <v>Crítica</v>
      </c>
      <c r="AG89" s="75" t="str">
        <f>IF(OR(AB89=Clasificación!$B$22,AB89=Clasificación!$B$23),Clasificación!$C$22,IF(AB89=Clasificación!$B$24,Clasificación!$C$24,"Por clasificar"))</f>
        <v>Crítica</v>
      </c>
    </row>
    <row r="90" spans="1:33" ht="67.5" x14ac:dyDescent="0.2">
      <c r="A90" s="55">
        <v>85</v>
      </c>
      <c r="B90" s="55" t="s">
        <v>2136</v>
      </c>
      <c r="C90" s="56" t="s">
        <v>2354</v>
      </c>
      <c r="D90" s="56" t="s">
        <v>2132</v>
      </c>
      <c r="E90" s="88" t="str">
        <f>+VLOOKUP(F90,Inventario!$A$3:$D$2083,2,FALSE)</f>
        <v>AC567</v>
      </c>
      <c r="F90" s="56" t="s">
        <v>1784</v>
      </c>
      <c r="G90" s="89" t="str">
        <f>+VLOOKUP(F90,Inventario!$A$3:$D$2083,3,FALSE)</f>
        <v>Subserie documental la cual puede contener la siguiente documentación: Formularios y Colillas de Declaración del Impuesto sobre Vehículos Automotores, Consignaciones Bancarias a Tesorería Distrital ,Porcentaje de Participación Impuesto sobre Vehículos Automotores, Comunicaciones Oficiales, Base de Datos Cobro Porcentaje de Participación, Impuesto de Vehículos Automotores</v>
      </c>
      <c r="H90" s="56" t="s">
        <v>2356</v>
      </c>
      <c r="I90" s="89" t="str">
        <f>+VLOOKUP(F90,Inventario!$A$4:$D$2083,4,FALSE)</f>
        <v>Datos / Información</v>
      </c>
      <c r="J90" s="90"/>
      <c r="K90" s="55" t="s">
        <v>3117</v>
      </c>
      <c r="L90" s="55" t="s">
        <v>3117</v>
      </c>
      <c r="M90" s="55" t="s">
        <v>3116</v>
      </c>
      <c r="N90" s="55" t="s">
        <v>3117</v>
      </c>
      <c r="O90" s="55" t="s">
        <v>2131</v>
      </c>
      <c r="P90" s="74"/>
      <c r="Q90" s="55" t="s">
        <v>2133</v>
      </c>
      <c r="R90" s="55" t="s">
        <v>2132</v>
      </c>
      <c r="S90" s="55" t="s">
        <v>2132</v>
      </c>
      <c r="T90" s="74"/>
      <c r="U90" s="56" t="s">
        <v>2366</v>
      </c>
      <c r="V90" s="56" t="s">
        <v>2366</v>
      </c>
      <c r="W90" s="56" t="s">
        <v>2135</v>
      </c>
      <c r="X90" s="56" t="s">
        <v>2368</v>
      </c>
      <c r="Y90" s="74"/>
      <c r="Z90" s="78" t="s">
        <v>288</v>
      </c>
      <c r="AA90" s="78" t="s">
        <v>288</v>
      </c>
      <c r="AB90" s="78" t="s">
        <v>288</v>
      </c>
      <c r="AC90" s="73" t="str">
        <f t="shared" si="4"/>
        <v>Crítico</v>
      </c>
      <c r="AD90" s="74"/>
      <c r="AE90" s="75" t="str">
        <f>IF(Z90=Clasificación!$B$9,Clasificación!$C$9,IF(Z90=Clasificación!$B$10,Clasificación!$C$10,IF(OR(Z90=Clasificación!$B$11,Z90=Clasificación!$C$11),Clasificación!$C$11,"Por clasificar")))</f>
        <v>Pública Reservada</v>
      </c>
      <c r="AF90" s="75" t="str">
        <f>IF(OR(AA90=Clasificación!$B$15,AA90=Clasificación!$B$16),Clasificación!$C$15,IF(AA90=Clasificación!$B$17,Clasificación!$C$17,"Por clasificar"))</f>
        <v>Crítica</v>
      </c>
      <c r="AG90" s="75" t="str">
        <f>IF(OR(AB90=Clasificación!$B$22,AB90=Clasificación!$B$23),Clasificación!$C$22,IF(AB90=Clasificación!$B$24,Clasificación!$C$24,"Por clasificar"))</f>
        <v>Crítica</v>
      </c>
    </row>
    <row r="91" spans="1:33" ht="90" x14ac:dyDescent="0.2">
      <c r="A91" s="55">
        <v>86</v>
      </c>
      <c r="B91" s="55" t="s">
        <v>2136</v>
      </c>
      <c r="C91" s="56" t="s">
        <v>2354</v>
      </c>
      <c r="D91" s="56" t="s">
        <v>2138</v>
      </c>
      <c r="E91" s="88" t="str">
        <f>+VLOOKUP(F91,Inventario!$A$3:$D$2083,2,FALSE)</f>
        <v>AC571</v>
      </c>
      <c r="F91" s="56" t="s">
        <v>1792</v>
      </c>
      <c r="G91" s="89" t="str">
        <f>+VLOOKUP(F91,Inventario!$A$3:$D$2083,3,FALSE)</f>
        <v>Serie documental la cual puede contener la siguiente documentación:Solicitud de modificación de fuentes de financiación, Comunicación informando cambio de fuentes</v>
      </c>
      <c r="H91" s="56" t="s">
        <v>2357</v>
      </c>
      <c r="I91" s="89" t="str">
        <f>+VLOOKUP(F91,Inventario!$A$4:$D$2083,4,FALSE)</f>
        <v>Datos / Información</v>
      </c>
      <c r="J91" s="90"/>
      <c r="K91" s="55" t="s">
        <v>3116</v>
      </c>
      <c r="L91" s="55" t="s">
        <v>3116</v>
      </c>
      <c r="M91" s="55" t="s">
        <v>3117</v>
      </c>
      <c r="N91" s="55" t="s">
        <v>3117</v>
      </c>
      <c r="O91" s="55" t="s">
        <v>2131</v>
      </c>
      <c r="P91" s="74"/>
      <c r="Q91" s="55" t="s">
        <v>2133</v>
      </c>
      <c r="R91" s="55" t="s">
        <v>2132</v>
      </c>
      <c r="S91" s="55" t="s">
        <v>2132</v>
      </c>
      <c r="T91" s="74"/>
      <c r="U91" s="56" t="s">
        <v>2366</v>
      </c>
      <c r="V91" s="56" t="s">
        <v>2366</v>
      </c>
      <c r="W91" s="56" t="s">
        <v>2135</v>
      </c>
      <c r="X91" s="56" t="s">
        <v>2369</v>
      </c>
      <c r="Y91" s="74"/>
      <c r="Z91" s="78" t="s">
        <v>286</v>
      </c>
      <c r="AA91" s="78" t="s">
        <v>288</v>
      </c>
      <c r="AB91" s="78" t="s">
        <v>288</v>
      </c>
      <c r="AC91" s="73" t="str">
        <f t="shared" si="4"/>
        <v>No Crítico</v>
      </c>
      <c r="AD91" s="74"/>
      <c r="AE91" s="75" t="str">
        <f>IF(Z91=Clasificación!$B$9,Clasificación!$C$9,IF(Z91=Clasificación!$B$10,Clasificación!$C$10,IF(OR(Z91=Clasificación!$B$11,Z91=Clasificación!$C$11),Clasificación!$C$11,"Por clasificar")))</f>
        <v>Pública</v>
      </c>
      <c r="AF91" s="75" t="str">
        <f>IF(OR(AA91=Clasificación!$B$15,AA91=Clasificación!$B$16),Clasificación!$C$15,IF(AA91=Clasificación!$B$17,Clasificación!$C$17,"Por clasificar"))</f>
        <v>Crítica</v>
      </c>
      <c r="AG91" s="75" t="str">
        <f>IF(OR(AB91=Clasificación!$B$22,AB91=Clasificación!$B$23),Clasificación!$C$22,IF(AB91=Clasificación!$B$24,Clasificación!$C$24,"Por clasificar"))</f>
        <v>Crítica</v>
      </c>
    </row>
    <row r="92" spans="1:33" ht="146.25" x14ac:dyDescent="0.2">
      <c r="A92" s="55">
        <v>87</v>
      </c>
      <c r="B92" s="55" t="s">
        <v>2136</v>
      </c>
      <c r="C92" s="56" t="s">
        <v>2354</v>
      </c>
      <c r="D92" s="56" t="s">
        <v>2132</v>
      </c>
      <c r="E92" s="88" t="str">
        <f>+VLOOKUP(F92,Inventario!$A$3:$D$2083,2,FALSE)</f>
        <v>AC383</v>
      </c>
      <c r="F92" s="56" t="s">
        <v>2140</v>
      </c>
      <c r="G92" s="89" t="str">
        <f>+VLOOKUP(F92,Inventario!$A$3:$D$2083,3,FALSE)</f>
        <v>Subserie documental la cual puede contener la siguiente documentación: requerimiento, Informe, Anexos, Plan de mejoramiento, Respuesta, Informe a organismo de control, Informe Ley 617, Informe Estadísticas y Costos, Informe Consolidado Hacendario de información presupuestal, Comprobante de envío</v>
      </c>
      <c r="H92" s="56" t="s">
        <v>2358</v>
      </c>
      <c r="I92" s="89" t="str">
        <f>+VLOOKUP(F92,Inventario!$A$4:$D$2083,4,FALSE)</f>
        <v>Datos / Información</v>
      </c>
      <c r="J92" s="90"/>
      <c r="K92" s="55" t="s">
        <v>3116</v>
      </c>
      <c r="L92" s="55" t="s">
        <v>3116</v>
      </c>
      <c r="M92" s="55" t="s">
        <v>3116</v>
      </c>
      <c r="N92" s="55" t="s">
        <v>3117</v>
      </c>
      <c r="O92" s="55" t="s">
        <v>2131</v>
      </c>
      <c r="P92" s="74"/>
      <c r="Q92" s="55" t="s">
        <v>2133</v>
      </c>
      <c r="R92" s="55" t="s">
        <v>2132</v>
      </c>
      <c r="S92" s="55" t="s">
        <v>2132</v>
      </c>
      <c r="T92" s="74"/>
      <c r="U92" s="56" t="s">
        <v>2366</v>
      </c>
      <c r="V92" s="56" t="s">
        <v>2366</v>
      </c>
      <c r="W92" s="56" t="s">
        <v>2135</v>
      </c>
      <c r="X92" s="56" t="s">
        <v>2367</v>
      </c>
      <c r="Y92" s="74"/>
      <c r="Z92" s="78" t="s">
        <v>286</v>
      </c>
      <c r="AA92" s="78" t="s">
        <v>288</v>
      </c>
      <c r="AB92" s="78" t="s">
        <v>288</v>
      </c>
      <c r="AC92" s="73" t="str">
        <f t="shared" si="4"/>
        <v>No Crítico</v>
      </c>
      <c r="AD92" s="74"/>
      <c r="AE92" s="75" t="str">
        <f>IF(Z92=Clasificación!$B$9,Clasificación!$C$9,IF(Z92=Clasificación!$B$10,Clasificación!$C$10,IF(OR(Z92=Clasificación!$B$11,Z92=Clasificación!$C$11),Clasificación!$C$11,"Por clasificar")))</f>
        <v>Pública</v>
      </c>
      <c r="AF92" s="75" t="str">
        <f>IF(OR(AA92=Clasificación!$B$15,AA92=Clasificación!$B$16),Clasificación!$C$15,IF(AA92=Clasificación!$B$17,Clasificación!$C$17,"Por clasificar"))</f>
        <v>Crítica</v>
      </c>
      <c r="AG92" s="75" t="str">
        <f>IF(OR(AB92=Clasificación!$B$22,AB92=Clasificación!$B$23),Clasificación!$C$22,IF(AB92=Clasificación!$B$24,Clasificación!$C$24,"Por clasificar"))</f>
        <v>Crítica</v>
      </c>
    </row>
    <row r="93" spans="1:33" ht="146.25" x14ac:dyDescent="0.2">
      <c r="A93" s="55">
        <v>88</v>
      </c>
      <c r="B93" s="55" t="s">
        <v>2136</v>
      </c>
      <c r="C93" s="56" t="s">
        <v>2354</v>
      </c>
      <c r="D93" s="56" t="s">
        <v>2132</v>
      </c>
      <c r="E93" s="88" t="str">
        <f>+VLOOKUP(F93,Inventario!$A$3:$D$2083,2,FALSE)</f>
        <v>AC355</v>
      </c>
      <c r="F93" s="56" t="s">
        <v>1099</v>
      </c>
      <c r="G93" s="89" t="str">
        <f>+VLOOKUP(F93,Inventario!$A$3:$D$2083,3,FALSE)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93" s="56" t="s">
        <v>2359</v>
      </c>
      <c r="I93" s="89" t="str">
        <f>+VLOOKUP(F93,Inventario!$A$4:$D$2083,4,FALSE)</f>
        <v>Datos / Información</v>
      </c>
      <c r="J93" s="90"/>
      <c r="K93" s="55" t="s">
        <v>3116</v>
      </c>
      <c r="L93" s="55" t="s">
        <v>3116</v>
      </c>
      <c r="M93" s="55" t="s">
        <v>3116</v>
      </c>
      <c r="N93" s="55" t="s">
        <v>3117</v>
      </c>
      <c r="O93" s="55" t="s">
        <v>2131</v>
      </c>
      <c r="P93" s="74"/>
      <c r="Q93" s="55" t="s">
        <v>2133</v>
      </c>
      <c r="R93" s="55" t="s">
        <v>2132</v>
      </c>
      <c r="S93" s="55" t="s">
        <v>2132</v>
      </c>
      <c r="T93" s="74"/>
      <c r="U93" s="56" t="s">
        <v>2366</v>
      </c>
      <c r="V93" s="56" t="s">
        <v>2366</v>
      </c>
      <c r="W93" s="56" t="s">
        <v>2135</v>
      </c>
      <c r="X93" s="56" t="s">
        <v>2367</v>
      </c>
      <c r="Y93" s="74"/>
      <c r="Z93" s="78" t="s">
        <v>286</v>
      </c>
      <c r="AA93" s="78" t="s">
        <v>288</v>
      </c>
      <c r="AB93" s="78" t="s">
        <v>288</v>
      </c>
      <c r="AC93" s="73" t="str">
        <f t="shared" si="4"/>
        <v>No Crítico</v>
      </c>
      <c r="AD93" s="74"/>
      <c r="AE93" s="75" t="str">
        <f>IF(Z93=Clasificación!$B$9,Clasificación!$C$9,IF(Z93=Clasificación!$B$10,Clasificación!$C$10,IF(OR(Z93=Clasificación!$B$11,Z93=Clasificación!$C$11),Clasificación!$C$11,"Por clasificar")))</f>
        <v>Pública</v>
      </c>
      <c r="AF93" s="75" t="str">
        <f>IF(OR(AA93=Clasificación!$B$15,AA93=Clasificación!$B$16),Clasificación!$C$15,IF(AA93=Clasificación!$B$17,Clasificación!$C$17,"Por clasificar"))</f>
        <v>Crítica</v>
      </c>
      <c r="AG93" s="75" t="str">
        <f>IF(OR(AB93=Clasificación!$B$22,AB93=Clasificación!$B$23),Clasificación!$C$22,IF(AB93=Clasificación!$B$24,Clasificación!$C$24,"Por clasificar"))</f>
        <v>Crítica</v>
      </c>
    </row>
    <row r="94" spans="1:33" ht="90" x14ac:dyDescent="0.2">
      <c r="A94" s="55">
        <v>89</v>
      </c>
      <c r="B94" s="55" t="s">
        <v>2136</v>
      </c>
      <c r="C94" s="56" t="s">
        <v>2354</v>
      </c>
      <c r="D94" s="56" t="s">
        <v>2138</v>
      </c>
      <c r="E94" s="88" t="str">
        <f>+VLOOKUP(F94,Inventario!$A$3:$D$2083,2,FALSE)</f>
        <v>AC572</v>
      </c>
      <c r="F94" s="56" t="s">
        <v>1794</v>
      </c>
      <c r="G94" s="89" t="str">
        <f>+VLOOKUP(F94,Inventario!$A$3:$D$2083,3,FALSE)</f>
        <v>Subserie documental la cual puede contener la siguiente documentación: Informe de seguimiento Banca Multilateral, Informe de seguimiento Crédito Ordinario</v>
      </c>
      <c r="H94" s="56" t="s">
        <v>2360</v>
      </c>
      <c r="I94" s="89" t="str">
        <f>+VLOOKUP(F94,Inventario!$A$4:$D$2083,4,FALSE)</f>
        <v>Datos / Información</v>
      </c>
      <c r="J94" s="90"/>
      <c r="K94" s="55" t="s">
        <v>3116</v>
      </c>
      <c r="L94" s="55" t="s">
        <v>3116</v>
      </c>
      <c r="M94" s="55" t="s">
        <v>3117</v>
      </c>
      <c r="N94" s="55" t="s">
        <v>3117</v>
      </c>
      <c r="O94" s="55" t="s">
        <v>2131</v>
      </c>
      <c r="P94" s="74"/>
      <c r="Q94" s="55" t="s">
        <v>2133</v>
      </c>
      <c r="R94" s="55" t="s">
        <v>2132</v>
      </c>
      <c r="S94" s="55" t="s">
        <v>2132</v>
      </c>
      <c r="T94" s="74"/>
      <c r="U94" s="56" t="s">
        <v>2366</v>
      </c>
      <c r="V94" s="56" t="s">
        <v>2366</v>
      </c>
      <c r="W94" s="56" t="s">
        <v>2135</v>
      </c>
      <c r="X94" s="56" t="s">
        <v>2370</v>
      </c>
      <c r="Y94" s="74"/>
      <c r="Z94" s="78" t="s">
        <v>286</v>
      </c>
      <c r="AA94" s="78" t="s">
        <v>288</v>
      </c>
      <c r="AB94" s="78" t="s">
        <v>288</v>
      </c>
      <c r="AC94" s="73" t="str">
        <f t="shared" si="4"/>
        <v>No Crítico</v>
      </c>
      <c r="AD94" s="74"/>
      <c r="AE94" s="75" t="str">
        <f>IF(Z94=Clasificación!$B$9,Clasificación!$C$9,IF(Z94=Clasificación!$B$10,Clasificación!$C$10,IF(OR(Z94=Clasificación!$B$11,Z94=Clasificación!$C$11),Clasificación!$C$11,"Por clasificar")))</f>
        <v>Pública</v>
      </c>
      <c r="AF94" s="75" t="str">
        <f>IF(OR(AA94=Clasificación!$B$15,AA94=Clasificación!$B$16),Clasificación!$C$15,IF(AA94=Clasificación!$B$17,Clasificación!$C$17,"Por clasificar"))</f>
        <v>Crítica</v>
      </c>
      <c r="AG94" s="75" t="str">
        <f>IF(OR(AB94=Clasificación!$B$22,AB94=Clasificación!$B$23),Clasificación!$C$22,IF(AB94=Clasificación!$B$24,Clasificación!$C$24,"Por clasificar"))</f>
        <v>Crítica</v>
      </c>
    </row>
    <row r="95" spans="1:33" ht="146.25" x14ac:dyDescent="0.2">
      <c r="A95" s="55">
        <v>90</v>
      </c>
      <c r="B95" s="55" t="s">
        <v>2136</v>
      </c>
      <c r="C95" s="56" t="s">
        <v>2354</v>
      </c>
      <c r="D95" s="56" t="s">
        <v>2138</v>
      </c>
      <c r="E95" s="88" t="str">
        <f>+VLOOKUP(F95,Inventario!$A$3:$D$2083,2,FALSE)</f>
        <v>AC573</v>
      </c>
      <c r="F95" s="56" t="s">
        <v>1796</v>
      </c>
      <c r="G95" s="89" t="str">
        <f>+VLOOKUP(F95,Inventario!$A$3:$D$2083,3,FALSE)</f>
        <v>Serie documental la cual puede contener la siguiente documentación: Comunicaciones Oficiales, Decretos, Resoluciones, Acuerdos, Conceptos de Modificación, Modificación fuentes de ingreso, Modificación Conceptos de Gastos, Modificación Fuentes de Ingreso, Refrendaciones, Recomendación al CONFIS</v>
      </c>
      <c r="H95" s="56" t="s">
        <v>2361</v>
      </c>
      <c r="I95" s="89" t="str">
        <f>+VLOOKUP(F95,Inventario!$A$4:$D$2083,4,FALSE)</f>
        <v>Datos / Información</v>
      </c>
      <c r="J95" s="90"/>
      <c r="K95" s="55" t="s">
        <v>3116</v>
      </c>
      <c r="L95" s="55" t="s">
        <v>3116</v>
      </c>
      <c r="M95" s="55" t="s">
        <v>3117</v>
      </c>
      <c r="N95" s="55" t="s">
        <v>3117</v>
      </c>
      <c r="O95" s="55" t="s">
        <v>2131</v>
      </c>
      <c r="P95" s="74"/>
      <c r="Q95" s="55" t="s">
        <v>2133</v>
      </c>
      <c r="R95" s="55" t="s">
        <v>2132</v>
      </c>
      <c r="S95" s="55" t="s">
        <v>2132</v>
      </c>
      <c r="T95" s="74"/>
      <c r="U95" s="56" t="s">
        <v>2366</v>
      </c>
      <c r="V95" s="56" t="s">
        <v>2366</v>
      </c>
      <c r="W95" s="56" t="s">
        <v>2135</v>
      </c>
      <c r="X95" s="56" t="s">
        <v>2367</v>
      </c>
      <c r="Y95" s="74"/>
      <c r="Z95" s="78" t="s">
        <v>286</v>
      </c>
      <c r="AA95" s="78" t="s">
        <v>288</v>
      </c>
      <c r="AB95" s="78" t="s">
        <v>288</v>
      </c>
      <c r="AC95" s="73" t="str">
        <f t="shared" si="4"/>
        <v>No Crítico</v>
      </c>
      <c r="AD95" s="74"/>
      <c r="AE95" s="75" t="str">
        <f>IF(Z95=Clasificación!$B$9,Clasificación!$C$9,IF(Z95=Clasificación!$B$10,Clasificación!$C$10,IF(OR(Z95=Clasificación!$B$11,Z95=Clasificación!$C$11),Clasificación!$C$11,"Por clasificar")))</f>
        <v>Pública</v>
      </c>
      <c r="AF95" s="75" t="str">
        <f>IF(OR(AA95=Clasificación!$B$15,AA95=Clasificación!$B$16),Clasificación!$C$15,IF(AA95=Clasificación!$B$17,Clasificación!$C$17,"Por clasificar"))</f>
        <v>Crítica</v>
      </c>
      <c r="AG95" s="75" t="str">
        <f>IF(OR(AB95=Clasificación!$B$22,AB95=Clasificación!$B$23),Clasificación!$C$22,IF(AB95=Clasificación!$B$24,Clasificación!$C$24,"Por clasificar"))</f>
        <v>Crítica</v>
      </c>
    </row>
    <row r="96" spans="1:33" ht="67.5" x14ac:dyDescent="0.2">
      <c r="A96" s="55">
        <v>91</v>
      </c>
      <c r="B96" s="55" t="s">
        <v>2136</v>
      </c>
      <c r="C96" s="56" t="s">
        <v>2354</v>
      </c>
      <c r="D96" s="56" t="s">
        <v>2132</v>
      </c>
      <c r="E96" s="88" t="str">
        <f>+VLOOKUP(F96,Inventario!$A$3:$D$2083,2,FALSE)</f>
        <v>AC569</v>
      </c>
      <c r="F96" s="56" t="s">
        <v>2141</v>
      </c>
      <c r="G96" s="89" t="str">
        <f>+VLOOKUP(F96,Inventario!$A$3:$D$2083,3,FALSE)</f>
        <v>Subserie documental la cual puede contener la siguiente documentación: Formulación, Plan, Seguimiento</v>
      </c>
      <c r="H96" s="56" t="s">
        <v>2160</v>
      </c>
      <c r="I96" s="89" t="str">
        <f>+VLOOKUP(F96,Inventario!$A$4:$D$2083,4,FALSE)</f>
        <v>Datos / Información</v>
      </c>
      <c r="J96" s="90"/>
      <c r="K96" s="55" t="s">
        <v>3116</v>
      </c>
      <c r="L96" s="55" t="s">
        <v>3116</v>
      </c>
      <c r="M96" s="55" t="s">
        <v>3117</v>
      </c>
      <c r="N96" s="55" t="s">
        <v>3117</v>
      </c>
      <c r="O96" s="55" t="s">
        <v>2131</v>
      </c>
      <c r="P96" s="74"/>
      <c r="Q96" s="55" t="s">
        <v>2133</v>
      </c>
      <c r="R96" s="55" t="s">
        <v>2132</v>
      </c>
      <c r="S96" s="55" t="s">
        <v>2132</v>
      </c>
      <c r="T96" s="74"/>
      <c r="U96" s="56" t="s">
        <v>2366</v>
      </c>
      <c r="V96" s="56" t="s">
        <v>2366</v>
      </c>
      <c r="W96" s="56" t="s">
        <v>2135</v>
      </c>
      <c r="X96" s="56" t="s">
        <v>2371</v>
      </c>
      <c r="Y96" s="74"/>
      <c r="Z96" s="78" t="s">
        <v>286</v>
      </c>
      <c r="AA96" s="78" t="s">
        <v>287</v>
      </c>
      <c r="AB96" s="78" t="s">
        <v>288</v>
      </c>
      <c r="AC96" s="73" t="str">
        <f t="shared" si="4"/>
        <v>No Crítico</v>
      </c>
      <c r="AD96" s="74"/>
      <c r="AE96" s="75" t="str">
        <f>IF(Z96=Clasificación!$B$9,Clasificación!$C$9,IF(Z96=Clasificación!$B$10,Clasificación!$C$10,IF(OR(Z96=Clasificación!$B$11,Z96=Clasificación!$C$11),Clasificación!$C$11,"Por clasificar")))</f>
        <v>Pública</v>
      </c>
      <c r="AF96" s="75" t="str">
        <f>IF(OR(AA96=Clasificación!$B$15,AA96=Clasificación!$B$16),Clasificación!$C$15,IF(AA96=Clasificación!$B$17,Clasificación!$C$17,"Por clasificar"))</f>
        <v>Crítica</v>
      </c>
      <c r="AG96" s="75" t="str">
        <f>IF(OR(AB96=Clasificación!$B$22,AB96=Clasificación!$B$23),Clasificación!$C$22,IF(AB96=Clasificación!$B$24,Clasificación!$C$24,"Por clasificar"))</f>
        <v>Crítica</v>
      </c>
    </row>
    <row r="97" spans="1:33" ht="348.75" x14ac:dyDescent="0.2">
      <c r="A97" s="55">
        <v>92</v>
      </c>
      <c r="B97" s="55" t="s">
        <v>2136</v>
      </c>
      <c r="C97" s="56" t="s">
        <v>2354</v>
      </c>
      <c r="D97" s="56" t="s">
        <v>2153</v>
      </c>
      <c r="E97" s="88" t="str">
        <f>+VLOOKUP(F97,Inventario!$A$3:$D$2083,2,FALSE)</f>
        <v>AC568</v>
      </c>
      <c r="F97" s="56" t="s">
        <v>2155</v>
      </c>
      <c r="G97" s="89" t="str">
        <f>+VLOOKUP(F97,Inventario!$A$3:$D$2083,3,FALSE)</f>
        <v>Subserie documental la cual puede contener la siguiente documentación: Distribución Recursos Sistema General de Participaciones, Anexo 4 Poblaciones, Presupuestos Participativos, Gestión Integral de Riesgos, Transparencia, probidad, lucha contra la corrupción y control social efectivo e incluyente, Matriz de Programación de Productos, Metas y Resultados FDL10-F-23, Programación Presupuestal Infancia y Adolescencia FDL10-F-24, Programación Presupuesto participativo 10-F.25, Proyección de Ingresos, Consolidación Planes Financieros recursos propios Establecimientos Públicos, Unidades Administrativas Especiales y Universidad Distrital 10-F-02, Plan Financiero Administración Central 10-F-03, Comunicación de Cuota Global Gastos, Presentación al CONFIS, Mensaje Presupuestal, Consolidado General Distrito Capital, Distribución Recursos Sistema General de Participaciones, Proyecto de Presupuesto de la Administración Central, Proyecto de Presupuesto Establecimientos Públicos y Unidades Administrativas Especiales, Proyecto de Acuerdo, Plan de Cuentas, Libro Cero Mensaje Presupuestal y Marco Fiscal de Mediano Plazo, Anexos 1 y 2 Sectores Distritales, Anexo 3 Plan Operativo Anual de Inversión (POAI), Anexo 4 Poblaciones, Presupuestos Participativos, Gestión Integral de Riesgos, Transparencia, probidad, lucha contra la corrupción y control social efectivo e incluyente, Productos, Metas y Resultados (PMR), Plantas de  personal central, establecimientos Públicos, unidades Administrativas Especiales y Universidad Distrital 10-F-08, Servicios personales indirectos 10-F-18, Cálculo gastos generales FDL 10-F-22, Plan financiero empresas 10-F-01, Plan Financiero Establecimientos públicos, Unidades Administrativas Especiales y Universidad Distrital 10-F-02, Clasificación de la Inversión y fuentes de financiación, Vigencias Futuras, Pasivos Contingentes, Anteproyecto de Presupuesto, Anexos, Ayudas de Memoria 64-F-03, Programación de Ingresos FDL 10-F-19, Proyección de Disponibilidad Inicial FDL 10-F-20, Proyección de Obligaciones por pagar FDL 10-F-21, Matriz de programación de productos metas y resultados FDL 10-F-23</v>
      </c>
      <c r="H97" s="56" t="s">
        <v>2362</v>
      </c>
      <c r="I97" s="89" t="str">
        <f>+VLOOKUP(F97,Inventario!$A$4:$D$2083,4,FALSE)</f>
        <v>Datos / Información</v>
      </c>
      <c r="J97" s="90"/>
      <c r="K97" s="55" t="s">
        <v>3116</v>
      </c>
      <c r="L97" s="55" t="s">
        <v>3116</v>
      </c>
      <c r="M97" s="55" t="s">
        <v>3117</v>
      </c>
      <c r="N97" s="55" t="s">
        <v>3117</v>
      </c>
      <c r="O97" s="55" t="s">
        <v>2131</v>
      </c>
      <c r="P97" s="74"/>
      <c r="Q97" s="55" t="s">
        <v>2133</v>
      </c>
      <c r="R97" s="55" t="s">
        <v>2132</v>
      </c>
      <c r="S97" s="55" t="s">
        <v>2132</v>
      </c>
      <c r="T97" s="74"/>
      <c r="U97" s="56" t="s">
        <v>2366</v>
      </c>
      <c r="V97" s="56" t="s">
        <v>2366</v>
      </c>
      <c r="W97" s="56" t="s">
        <v>2135</v>
      </c>
      <c r="X97" s="56" t="s">
        <v>2367</v>
      </c>
      <c r="Y97" s="74"/>
      <c r="Z97" s="78" t="s">
        <v>286</v>
      </c>
      <c r="AA97" s="78" t="s">
        <v>286</v>
      </c>
      <c r="AB97" s="78" t="s">
        <v>286</v>
      </c>
      <c r="AC97" s="73" t="str">
        <f t="shared" si="4"/>
        <v>No Crítico</v>
      </c>
      <c r="AD97" s="74"/>
      <c r="AE97" s="75" t="str">
        <f>IF(Z97=Clasificación!$B$9,Clasificación!$C$9,IF(Z97=Clasificación!$B$10,Clasificación!$C$10,IF(OR(Z97=Clasificación!$B$11,Z97=Clasificación!$C$11),Clasificación!$C$11,"Por clasificar")))</f>
        <v>Pública</v>
      </c>
      <c r="AF97" s="75" t="str">
        <f>IF(OR(AA97=Clasificación!$B$15,AA97=Clasificación!$B$16),Clasificación!$C$15,IF(AA97=Clasificación!$B$17,Clasificación!$C$17,"Por clasificar"))</f>
        <v>No Crítica</v>
      </c>
      <c r="AG97" s="75" t="str">
        <f>IF(OR(AB97=Clasificación!$B$22,AB97=Clasificación!$B$23),Clasificación!$C$22,IF(AB97=Clasificación!$B$24,Clasificación!$C$24,"Por clasificar"))</f>
        <v>No Crítica</v>
      </c>
    </row>
    <row r="98" spans="1:33" ht="146.25" x14ac:dyDescent="0.2">
      <c r="A98" s="55">
        <v>93</v>
      </c>
      <c r="B98" s="55" t="s">
        <v>2136</v>
      </c>
      <c r="C98" s="56" t="s">
        <v>2354</v>
      </c>
      <c r="D98" s="56" t="s">
        <v>2138</v>
      </c>
      <c r="E98" s="88" t="str">
        <f>+VLOOKUP(F98,Inventario!$A$3:$D$2083,2,FALSE)</f>
        <v>AC574</v>
      </c>
      <c r="F98" s="56" t="s">
        <v>1798</v>
      </c>
      <c r="G98" s="89" t="str">
        <f>+VLOOKUP(F98,Inventario!$A$3:$D$2083,3,FALSE)</f>
        <v>Subserie documental la cual puede contener la siguiente documentación: Acuerdo del Concejo, Decreto de liquidación, Presupuesto por entidades</v>
      </c>
      <c r="H98" s="56" t="s">
        <v>2363</v>
      </c>
      <c r="I98" s="89" t="str">
        <f>+VLOOKUP(F98,Inventario!$A$4:$D$2083,4,FALSE)</f>
        <v>Datos / Información</v>
      </c>
      <c r="J98" s="90"/>
      <c r="K98" s="55" t="s">
        <v>3116</v>
      </c>
      <c r="L98" s="55" t="s">
        <v>3116</v>
      </c>
      <c r="M98" s="55" t="s">
        <v>3117</v>
      </c>
      <c r="N98" s="55" t="s">
        <v>3117</v>
      </c>
      <c r="O98" s="55" t="s">
        <v>2131</v>
      </c>
      <c r="P98" s="74"/>
      <c r="Q98" s="55" t="s">
        <v>2133</v>
      </c>
      <c r="R98" s="55" t="s">
        <v>2132</v>
      </c>
      <c r="S98" s="55" t="s">
        <v>2132</v>
      </c>
      <c r="T98" s="74"/>
      <c r="U98" s="56" t="s">
        <v>2366</v>
      </c>
      <c r="V98" s="56" t="s">
        <v>2366</v>
      </c>
      <c r="W98" s="56" t="s">
        <v>2135</v>
      </c>
      <c r="X98" s="56" t="s">
        <v>2367</v>
      </c>
      <c r="Y98" s="74"/>
      <c r="Z98" s="78" t="s">
        <v>286</v>
      </c>
      <c r="AA98" s="78" t="s">
        <v>286</v>
      </c>
      <c r="AB98" s="78" t="s">
        <v>286</v>
      </c>
      <c r="AC98" s="73" t="str">
        <f t="shared" si="4"/>
        <v>No Crítico</v>
      </c>
      <c r="AD98" s="74"/>
      <c r="AE98" s="75" t="str">
        <f>IF(Z98=Clasificación!$B$9,Clasificación!$C$9,IF(Z98=Clasificación!$B$10,Clasificación!$C$10,IF(OR(Z98=Clasificación!$B$11,Z98=Clasificación!$C$11),Clasificación!$C$11,"Por clasificar")))</f>
        <v>Pública</v>
      </c>
      <c r="AF98" s="75" t="str">
        <f>IF(OR(AA98=Clasificación!$B$15,AA98=Clasificación!$B$16),Clasificación!$C$15,IF(AA98=Clasificación!$B$17,Clasificación!$C$17,"Por clasificar"))</f>
        <v>No Crítica</v>
      </c>
      <c r="AG98" s="75" t="str">
        <f>IF(OR(AB98=Clasificación!$B$22,AB98=Clasificación!$B$23),Clasificación!$C$22,IF(AB98=Clasificación!$B$24,Clasificación!$C$24,"Por clasificar"))</f>
        <v>No Crítica</v>
      </c>
    </row>
    <row r="99" spans="1:33" ht="146.25" x14ac:dyDescent="0.2">
      <c r="A99" s="55">
        <v>94</v>
      </c>
      <c r="B99" s="55" t="s">
        <v>2136</v>
      </c>
      <c r="C99" s="56" t="s">
        <v>2354</v>
      </c>
      <c r="D99" s="56" t="s">
        <v>2132</v>
      </c>
      <c r="E99" s="88" t="str">
        <f>+VLOOKUP(F99,Inventario!$A$3:$D$2083,2,FALSE)</f>
        <v>AC368</v>
      </c>
      <c r="F99" s="56" t="s">
        <v>1100</v>
      </c>
      <c r="G99" s="89" t="str">
        <f>+VLOOKUP(F99,Inventario!$A$3:$D$2083,3,FALSE)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99" s="56" t="s">
        <v>2128</v>
      </c>
      <c r="I99" s="89" t="str">
        <f>+VLOOKUP(F99,Inventario!$A$4:$D$2083,4,FALSE)</f>
        <v>Datos / Información</v>
      </c>
      <c r="J99" s="90"/>
      <c r="K99" s="55" t="s">
        <v>3117</v>
      </c>
      <c r="L99" s="55" t="s">
        <v>3116</v>
      </c>
      <c r="M99" s="55" t="s">
        <v>3116</v>
      </c>
      <c r="N99" s="55" t="s">
        <v>3117</v>
      </c>
      <c r="O99" s="55" t="s">
        <v>2131</v>
      </c>
      <c r="P99" s="74"/>
      <c r="Q99" s="55" t="s">
        <v>2133</v>
      </c>
      <c r="R99" s="55" t="s">
        <v>2132</v>
      </c>
      <c r="S99" s="55" t="s">
        <v>2132</v>
      </c>
      <c r="T99" s="74"/>
      <c r="U99" s="56" t="s">
        <v>2366</v>
      </c>
      <c r="V99" s="56" t="s">
        <v>2366</v>
      </c>
      <c r="W99" s="56" t="s">
        <v>2135</v>
      </c>
      <c r="X99" s="56" t="s">
        <v>2367</v>
      </c>
      <c r="Y99" s="74"/>
      <c r="Z99" s="78" t="s">
        <v>287</v>
      </c>
      <c r="AA99" s="78" t="s">
        <v>288</v>
      </c>
      <c r="AB99" s="78" t="s">
        <v>288</v>
      </c>
      <c r="AC99" s="73" t="str">
        <f t="shared" si="4"/>
        <v>No Crítico</v>
      </c>
      <c r="AD99" s="74"/>
      <c r="AE99" s="75" t="str">
        <f>IF(Z99=Clasificación!$B$9,Clasificación!$C$9,IF(Z99=Clasificación!$B$10,Clasificación!$C$10,IF(OR(Z99=Clasificación!$B$11,Z99=Clasificación!$C$11),Clasificación!$C$11,"Por clasificar")))</f>
        <v>Pública Clasificada</v>
      </c>
      <c r="AF99" s="75" t="str">
        <f>IF(OR(AA99=Clasificación!$B$15,AA99=Clasificación!$B$16),Clasificación!$C$15,IF(AA99=Clasificación!$B$17,Clasificación!$C$17,"Por clasificar"))</f>
        <v>Crítica</v>
      </c>
      <c r="AG99" s="75" t="str">
        <f>IF(OR(AB99=Clasificación!$B$22,AB99=Clasificación!$B$23),Clasificación!$C$22,IF(AB99=Clasificación!$B$24,Clasificación!$C$24,"Por clasificar"))</f>
        <v>Crítica</v>
      </c>
    </row>
    <row r="100" spans="1:33" ht="146.25" x14ac:dyDescent="0.2">
      <c r="A100" s="55">
        <v>95</v>
      </c>
      <c r="B100" s="55" t="s">
        <v>2136</v>
      </c>
      <c r="C100" s="56" t="s">
        <v>2354</v>
      </c>
      <c r="D100" s="56" t="s">
        <v>2138</v>
      </c>
      <c r="E100" s="88" t="str">
        <f>+VLOOKUP(F100,Inventario!$A$3:$D$2083,2,FALSE)</f>
        <v>AC575</v>
      </c>
      <c r="F100" s="56" t="s">
        <v>1800</v>
      </c>
      <c r="G100" s="89" t="str">
        <f>+VLOOKUP(F100,Inventario!$A$3:$D$2083,3,FALSE)</f>
        <v>Serie documental la cual puede contener la siguiente documentación: Estado de Tesorería 11-F-07, Excedentes Financieros 11-F-08, Acta de liquidación de excedentes 11-F-09, Relación de Reservas presupuestales  presupuesto Anual 11-F-06, Acta de cancelación de Reservas presupuestales 11-F-11, Ejecución de ingresos Reservas Presupuestales Establecimientos Públicos y Unidades Administrativas especiales11-F-21, Fuentes de financiación Pasivos exigibles 11-F-15, Reconocimiento Recursos Crédito, Cuentas por Pagar, Informe</v>
      </c>
      <c r="H100" s="56" t="s">
        <v>2364</v>
      </c>
      <c r="I100" s="89" t="str">
        <f>+VLOOKUP(F100,Inventario!$A$4:$D$2083,4,FALSE)</f>
        <v>Datos / Información</v>
      </c>
      <c r="J100" s="90"/>
      <c r="K100" s="55" t="s">
        <v>3116</v>
      </c>
      <c r="L100" s="55" t="s">
        <v>3116</v>
      </c>
      <c r="M100" s="55" t="s">
        <v>3117</v>
      </c>
      <c r="N100" s="55" t="s">
        <v>3117</v>
      </c>
      <c r="O100" s="55" t="s">
        <v>2131</v>
      </c>
      <c r="P100" s="74"/>
      <c r="Q100" s="55" t="s">
        <v>2133</v>
      </c>
      <c r="R100" s="55" t="s">
        <v>2132</v>
      </c>
      <c r="S100" s="55" t="s">
        <v>2132</v>
      </c>
      <c r="T100" s="74"/>
      <c r="U100" s="56" t="s">
        <v>2366</v>
      </c>
      <c r="V100" s="56" t="s">
        <v>2366</v>
      </c>
      <c r="W100" s="56" t="s">
        <v>2135</v>
      </c>
      <c r="X100" s="56" t="s">
        <v>2372</v>
      </c>
      <c r="Y100" s="74"/>
      <c r="Z100" s="78" t="s">
        <v>286</v>
      </c>
      <c r="AA100" s="78" t="s">
        <v>288</v>
      </c>
      <c r="AB100" s="78" t="s">
        <v>288</v>
      </c>
      <c r="AC100" s="73" t="str">
        <f t="shared" si="4"/>
        <v>No Crítico</v>
      </c>
      <c r="AD100" s="74"/>
      <c r="AE100" s="75" t="str">
        <f>IF(Z100=Clasificación!$B$9,Clasificación!$C$9,IF(Z100=Clasificación!$B$10,Clasificación!$C$10,IF(OR(Z100=Clasificación!$B$11,Z100=Clasificación!$C$11),Clasificación!$C$11,"Por clasificar")))</f>
        <v>Pública</v>
      </c>
      <c r="AF100" s="75" t="str">
        <f>IF(OR(AA100=Clasificación!$B$15,AA100=Clasificación!$B$16),Clasificación!$C$15,IF(AA100=Clasificación!$B$17,Clasificación!$C$17,"Por clasificar"))</f>
        <v>Crítica</v>
      </c>
      <c r="AG100" s="75" t="str">
        <f>IF(OR(AB100=Clasificación!$B$22,AB100=Clasificación!$B$23),Clasificación!$C$22,IF(AB100=Clasificación!$B$24,Clasificación!$C$24,"Por clasificar"))</f>
        <v>Crítica</v>
      </c>
    </row>
    <row r="101" spans="1:33" ht="101.25" x14ac:dyDescent="0.2">
      <c r="A101" s="55">
        <v>96</v>
      </c>
      <c r="B101" s="55" t="s">
        <v>2136</v>
      </c>
      <c r="C101" s="56" t="s">
        <v>2354</v>
      </c>
      <c r="D101" s="56" t="s">
        <v>2138</v>
      </c>
      <c r="E101" s="88" t="str">
        <f>+VLOOKUP(F101,Inventario!$A$3:$D$2083,2,FALSE)</f>
        <v>AC576</v>
      </c>
      <c r="F101" s="56" t="s">
        <v>1802</v>
      </c>
      <c r="G101" s="89" t="str">
        <f>+VLOOKUP(F101,Inventario!$A$3:$D$2083,3,FALSE)</f>
        <v>Serie documental la cual puede contener la siguiente documentación: Informe Consolidado de Solicitud de Vigencias Futuras, Autorización CONFIS, Certificado de Viabilidad Presupuestal, Concepto de la Secretaría Distrital de Planeación, Solicitud de Autorización de Vigencias Futuras, Informe de Seguimiento trimestral</v>
      </c>
      <c r="H101" s="56" t="s">
        <v>2365</v>
      </c>
      <c r="I101" s="89" t="str">
        <f>+VLOOKUP(F101,Inventario!$A$4:$D$2083,4,FALSE)</f>
        <v>Datos / Información</v>
      </c>
      <c r="J101" s="90"/>
      <c r="K101" s="55" t="s">
        <v>3116</v>
      </c>
      <c r="L101" s="55" t="s">
        <v>3116</v>
      </c>
      <c r="M101" s="55" t="s">
        <v>3117</v>
      </c>
      <c r="N101" s="55" t="s">
        <v>3117</v>
      </c>
      <c r="O101" s="55" t="s">
        <v>2131</v>
      </c>
      <c r="P101" s="74"/>
      <c r="Q101" s="55" t="s">
        <v>2133</v>
      </c>
      <c r="R101" s="55" t="s">
        <v>2132</v>
      </c>
      <c r="S101" s="55" t="s">
        <v>2132</v>
      </c>
      <c r="T101" s="74"/>
      <c r="U101" s="56" t="s">
        <v>2366</v>
      </c>
      <c r="V101" s="56" t="s">
        <v>2366</v>
      </c>
      <c r="W101" s="56" t="s">
        <v>2135</v>
      </c>
      <c r="X101" s="56" t="s">
        <v>2373</v>
      </c>
      <c r="Y101" s="74"/>
      <c r="Z101" s="78" t="s">
        <v>286</v>
      </c>
      <c r="AA101" s="78" t="s">
        <v>288</v>
      </c>
      <c r="AB101" s="78" t="s">
        <v>288</v>
      </c>
      <c r="AC101" s="73" t="str">
        <f t="shared" si="4"/>
        <v>No Crítico</v>
      </c>
      <c r="AD101" s="74"/>
      <c r="AE101" s="75" t="str">
        <f>IF(Z101=Clasificación!$B$9,Clasificación!$C$9,IF(Z101=Clasificación!$B$10,Clasificación!$C$10,IF(OR(Z101=Clasificación!$B$11,Z101=Clasificación!$C$11),Clasificación!$C$11,"Por clasificar")))</f>
        <v>Pública</v>
      </c>
      <c r="AF101" s="75" t="str">
        <f>IF(OR(AA101=Clasificación!$B$15,AA101=Clasificación!$B$16),Clasificación!$C$15,IF(AA101=Clasificación!$B$17,Clasificación!$C$17,"Por clasificar"))</f>
        <v>Crítica</v>
      </c>
      <c r="AG101" s="75" t="str">
        <f>IF(OR(AB101=Clasificación!$B$22,AB101=Clasificación!$B$23),Clasificación!$C$22,IF(AB101=Clasificación!$B$24,Clasificación!$C$24,"Por clasificar"))</f>
        <v>Crítica</v>
      </c>
    </row>
    <row r="102" spans="1:33" ht="348.75" x14ac:dyDescent="0.2">
      <c r="A102" s="55">
        <v>97</v>
      </c>
      <c r="B102" s="55" t="s">
        <v>2136</v>
      </c>
      <c r="C102" s="56" t="s">
        <v>3019</v>
      </c>
      <c r="D102" s="56" t="s">
        <v>2138</v>
      </c>
      <c r="E102" s="88" t="str">
        <f>+VLOOKUP(F102,Inventario!$A$3:$D$2083,2,FALSE)</f>
        <v>AC570</v>
      </c>
      <c r="F102" s="56" t="s">
        <v>1790</v>
      </c>
      <c r="G102" s="89" t="str">
        <f>+VLOOKUP(F102,Inventario!$A$3:$D$2083,3,FALSE)</f>
        <v>Subserie documental la cual puede contener la siguiente documentación: Actas de Anulación, Ejecución Activa, Ejecución Pasiva, Obligaciones por Pagar –Reservas presupuestales 11-F-05, Relación de Reservas Presupuestales Presupuesto Anual 11-F-06, Control de Ejecución Vigencias Futuras 11-F-14, Seguimiento Trimestral Ejecución Activa y Pasiva, Actas de Fenecimiento  11-F-10 , Seguimiento principales logros y Resultados 11-F-17, Ejecución de ingresos Reservas Presupuestales Establecimientos públicos y Unidades Administrativas Especiales 11-F-21, Fuentes de Financiación Pasivos Exigibles 11-F-15, Cancelación y/o Anulación de Reservas Presupuestales 11-F-11, Relación de Cuentas por Pagar de Empresas  11-F-03, Estado de Tesorería 11-F-07, Situación Fiscal o Excedente Financiero 11-F-08, Acta de liquidación de Excedentes Financieros 11-F-09, Excedentes Financieros Fondos de Desarrollo Local 11-F-18, Propuesta de Distribución de Excedentes Fondos de Desarrollo Local 11-F-19, Informe de Ejecución Presupuestal  Presupuesto Participativo 11-F-20, Reconocimientos,  Informes de Gestión, Comunicaciones Oficiales</v>
      </c>
      <c r="H102" s="56" t="s">
        <v>3023</v>
      </c>
      <c r="I102" s="89" t="str">
        <f>+VLOOKUP(F102,Inventario!$A$4:$D$2083,4,FALSE)</f>
        <v>Datos / Información</v>
      </c>
      <c r="J102" s="90"/>
      <c r="K102" s="55" t="s">
        <v>3116</v>
      </c>
      <c r="L102" s="55" t="s">
        <v>3117</v>
      </c>
      <c r="M102" s="55" t="s">
        <v>3117</v>
      </c>
      <c r="N102" s="55" t="s">
        <v>3117</v>
      </c>
      <c r="O102" s="55" t="s">
        <v>2131</v>
      </c>
      <c r="P102" s="74"/>
      <c r="Q102" s="55" t="s">
        <v>2133</v>
      </c>
      <c r="R102" s="55" t="s">
        <v>2132</v>
      </c>
      <c r="S102" s="55" t="s">
        <v>2132</v>
      </c>
      <c r="T102" s="74"/>
      <c r="U102" s="56" t="s">
        <v>3030</v>
      </c>
      <c r="V102" s="56" t="s">
        <v>3030</v>
      </c>
      <c r="W102" s="56" t="s">
        <v>2135</v>
      </c>
      <c r="X102" s="56" t="s">
        <v>2367</v>
      </c>
      <c r="Y102" s="74"/>
      <c r="Z102" s="78" t="s">
        <v>286</v>
      </c>
      <c r="AA102" s="78" t="s">
        <v>288</v>
      </c>
      <c r="AB102" s="78" t="s">
        <v>288</v>
      </c>
      <c r="AC102" s="73" t="str">
        <f t="shared" si="4"/>
        <v>No Crítico</v>
      </c>
      <c r="AD102" s="74"/>
      <c r="AE102" s="75" t="str">
        <f>IF(Z102=Clasificación!$B$9,Clasificación!$C$9,IF(Z102=Clasificación!$B$10,Clasificación!$C$10,IF(OR(Z102=Clasificación!$B$11,Z102=Clasificación!$C$11),Clasificación!$C$11,"Por clasificar")))</f>
        <v>Pública</v>
      </c>
      <c r="AF102" s="75" t="str">
        <f>IF(OR(AA102=Clasificación!$B$15,AA102=Clasificación!$B$16),Clasificación!$C$15,IF(AA102=Clasificación!$B$17,Clasificación!$C$17,"Por clasificar"))</f>
        <v>Crítica</v>
      </c>
      <c r="AG102" s="75" t="str">
        <f>IF(OR(AB102=Clasificación!$B$22,AB102=Clasificación!$B$23),Clasificación!$C$22,IF(AB102=Clasificación!$B$24,Clasificación!$C$24,"Por clasificar"))</f>
        <v>Crítica</v>
      </c>
    </row>
    <row r="103" spans="1:33" ht="146.25" x14ac:dyDescent="0.2">
      <c r="A103" s="55">
        <v>98</v>
      </c>
      <c r="B103" s="55" t="s">
        <v>2136</v>
      </c>
      <c r="C103" s="56" t="s">
        <v>3019</v>
      </c>
      <c r="D103" s="56" t="s">
        <v>2132</v>
      </c>
      <c r="E103" s="88" t="str">
        <f>+VLOOKUP(F103,Inventario!$A$3:$D$2083,2,FALSE)</f>
        <v>AC383</v>
      </c>
      <c r="F103" s="56" t="s">
        <v>3022</v>
      </c>
      <c r="G103" s="89" t="str">
        <f>+VLOOKUP(F103,Inventario!$A$3:$D$2083,3,FALSE)</f>
        <v>Subserie documental la cual puede contener la siguiente documentación: requerimiento, Informe, Anexos, Plan de mejoramiento, Respuesta, Informe a organismo de control, Informe Ley 617, Informe Estadísticas y Costos, Informe Consolidado Hacendario de información presupuestal, Comprobante de envío</v>
      </c>
      <c r="H103" s="56" t="s">
        <v>3024</v>
      </c>
      <c r="I103" s="89" t="str">
        <f>+VLOOKUP(F103,Inventario!$A$4:$D$2083,4,FALSE)</f>
        <v>Datos / Información</v>
      </c>
      <c r="J103" s="90"/>
      <c r="K103" s="55" t="s">
        <v>3116</v>
      </c>
      <c r="L103" s="55" t="s">
        <v>3116</v>
      </c>
      <c r="M103" s="55" t="s">
        <v>3116</v>
      </c>
      <c r="N103" s="55" t="s">
        <v>3117</v>
      </c>
      <c r="O103" s="55" t="s">
        <v>2131</v>
      </c>
      <c r="P103" s="74"/>
      <c r="Q103" s="55" t="s">
        <v>2133</v>
      </c>
      <c r="R103" s="55" t="s">
        <v>2132</v>
      </c>
      <c r="S103" s="55" t="s">
        <v>2132</v>
      </c>
      <c r="T103" s="74"/>
      <c r="U103" s="56" t="s">
        <v>3030</v>
      </c>
      <c r="V103" s="56" t="s">
        <v>3030</v>
      </c>
      <c r="W103" s="56" t="s">
        <v>2135</v>
      </c>
      <c r="X103" s="56" t="s">
        <v>2367</v>
      </c>
      <c r="Y103" s="74"/>
      <c r="Z103" s="78" t="s">
        <v>286</v>
      </c>
      <c r="AA103" s="78" t="s">
        <v>288</v>
      </c>
      <c r="AB103" s="78" t="s">
        <v>287</v>
      </c>
      <c r="AC103" s="73" t="str">
        <f t="shared" si="4"/>
        <v>No Crítico</v>
      </c>
      <c r="AD103" s="74"/>
      <c r="AE103" s="75" t="str">
        <f>IF(Z103=Clasificación!$B$9,Clasificación!$C$9,IF(Z103=Clasificación!$B$10,Clasificación!$C$10,IF(OR(Z103=Clasificación!$B$11,Z103=Clasificación!$C$11),Clasificación!$C$11,"Por clasificar")))</f>
        <v>Pública</v>
      </c>
      <c r="AF103" s="75" t="str">
        <f>IF(OR(AA103=Clasificación!$B$15,AA103=Clasificación!$B$16),Clasificación!$C$15,IF(AA103=Clasificación!$B$17,Clasificación!$C$17,"Por clasificar"))</f>
        <v>Crítica</v>
      </c>
      <c r="AG103" s="75" t="str">
        <f>IF(OR(AB103=Clasificación!$B$22,AB103=Clasificación!$B$23),Clasificación!$C$22,IF(AB103=Clasificación!$B$24,Clasificación!$C$24,"Por clasificar"))</f>
        <v>Crítica</v>
      </c>
    </row>
    <row r="104" spans="1:33" ht="146.25" x14ac:dyDescent="0.2">
      <c r="A104" s="55">
        <v>99</v>
      </c>
      <c r="B104" s="55" t="s">
        <v>2136</v>
      </c>
      <c r="C104" s="56" t="s">
        <v>3019</v>
      </c>
      <c r="D104" s="56" t="s">
        <v>2132</v>
      </c>
      <c r="E104" s="88" t="str">
        <f>+VLOOKUP(F104,Inventario!$A$3:$D$2083,2,FALSE)</f>
        <v>AC355</v>
      </c>
      <c r="F104" s="56" t="s">
        <v>2639</v>
      </c>
      <c r="G104" s="89" t="str">
        <f>+VLOOKUP(F104,Inventario!$A$3:$D$2083,3,FALSE)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104" s="56" t="s">
        <v>3025</v>
      </c>
      <c r="I104" s="89" t="str">
        <f>+VLOOKUP(F104,Inventario!$A$4:$D$2083,4,FALSE)</f>
        <v>Datos / Información</v>
      </c>
      <c r="J104" s="90"/>
      <c r="K104" s="55" t="s">
        <v>3116</v>
      </c>
      <c r="L104" s="55" t="s">
        <v>3117</v>
      </c>
      <c r="M104" s="55" t="s">
        <v>3117</v>
      </c>
      <c r="N104" s="55" t="s">
        <v>3117</v>
      </c>
      <c r="O104" s="55" t="s">
        <v>2131</v>
      </c>
      <c r="P104" s="74"/>
      <c r="Q104" s="55" t="s">
        <v>2133</v>
      </c>
      <c r="R104" s="55" t="s">
        <v>2132</v>
      </c>
      <c r="S104" s="55" t="s">
        <v>2132</v>
      </c>
      <c r="T104" s="74"/>
      <c r="U104" s="56" t="s">
        <v>3030</v>
      </c>
      <c r="V104" s="56" t="s">
        <v>3030</v>
      </c>
      <c r="W104" s="56" t="s">
        <v>2135</v>
      </c>
      <c r="X104" s="56" t="s">
        <v>2367</v>
      </c>
      <c r="Y104" s="74"/>
      <c r="Z104" s="78" t="s">
        <v>286</v>
      </c>
      <c r="AA104" s="78" t="s">
        <v>288</v>
      </c>
      <c r="AB104" s="78" t="s">
        <v>287</v>
      </c>
      <c r="AC104" s="73" t="str">
        <f t="shared" si="4"/>
        <v>No Crítico</v>
      </c>
      <c r="AD104" s="74"/>
      <c r="AE104" s="75" t="str">
        <f>IF(Z104=Clasificación!$B$9,Clasificación!$C$9,IF(Z104=Clasificación!$B$10,Clasificación!$C$10,IF(OR(Z104=Clasificación!$B$11,Z104=Clasificación!$C$11),Clasificación!$C$11,"Por clasificar")))</f>
        <v>Pública</v>
      </c>
      <c r="AF104" s="75" t="str">
        <f>IF(OR(AA104=Clasificación!$B$15,AA104=Clasificación!$B$16),Clasificación!$C$15,IF(AA104=Clasificación!$B$17,Clasificación!$C$17,"Por clasificar"))</f>
        <v>Crítica</v>
      </c>
      <c r="AG104" s="75" t="str">
        <f>IF(OR(AB104=Clasificación!$B$22,AB104=Clasificación!$B$23),Clasificación!$C$22,IF(AB104=Clasificación!$B$24,Clasificación!$C$24,"Por clasificar"))</f>
        <v>Crítica</v>
      </c>
    </row>
    <row r="105" spans="1:33" ht="146.25" x14ac:dyDescent="0.2">
      <c r="A105" s="55">
        <v>100</v>
      </c>
      <c r="B105" s="55" t="s">
        <v>2136</v>
      </c>
      <c r="C105" s="56" t="s">
        <v>3019</v>
      </c>
      <c r="D105" s="56" t="s">
        <v>2138</v>
      </c>
      <c r="E105" s="88" t="str">
        <f>+VLOOKUP(F105,Inventario!$A$3:$D$2083,2,FALSE)</f>
        <v>AC573</v>
      </c>
      <c r="F105" s="56" t="s">
        <v>1796</v>
      </c>
      <c r="G105" s="89" t="str">
        <f>+VLOOKUP(F105,Inventario!$A$3:$D$2083,3,FALSE)</f>
        <v>Serie documental la cual puede contener la siguiente documentación: Comunicaciones Oficiales, Decretos, Resoluciones, Acuerdos, Conceptos de Modificación, Modificación fuentes de ingreso, Modificación Conceptos de Gastos, Modificación Fuentes de Ingreso, Refrendaciones, Recomendación al CONFIS</v>
      </c>
      <c r="H105" s="56" t="s">
        <v>3026</v>
      </c>
      <c r="I105" s="89" t="str">
        <f>+VLOOKUP(F105,Inventario!$A$4:$D$2083,4,FALSE)</f>
        <v>Datos / Información</v>
      </c>
      <c r="J105" s="90"/>
      <c r="K105" s="55" t="s">
        <v>3116</v>
      </c>
      <c r="L105" s="55" t="s">
        <v>3116</v>
      </c>
      <c r="M105" s="55" t="s">
        <v>3117</v>
      </c>
      <c r="N105" s="55" t="s">
        <v>3117</v>
      </c>
      <c r="O105" s="55" t="s">
        <v>2131</v>
      </c>
      <c r="P105" s="74"/>
      <c r="Q105" s="55" t="s">
        <v>2133</v>
      </c>
      <c r="R105" s="55" t="s">
        <v>2132</v>
      </c>
      <c r="S105" s="55" t="s">
        <v>2132</v>
      </c>
      <c r="T105" s="74"/>
      <c r="U105" s="56" t="s">
        <v>3030</v>
      </c>
      <c r="V105" s="56" t="s">
        <v>3030</v>
      </c>
      <c r="W105" s="56" t="s">
        <v>2135</v>
      </c>
      <c r="X105" s="56" t="s">
        <v>2367</v>
      </c>
      <c r="Y105" s="74"/>
      <c r="Z105" s="78" t="s">
        <v>286</v>
      </c>
      <c r="AA105" s="78" t="s">
        <v>287</v>
      </c>
      <c r="AB105" s="78" t="s">
        <v>287</v>
      </c>
      <c r="AC105" s="73" t="str">
        <f t="shared" si="4"/>
        <v>No Crítico</v>
      </c>
      <c r="AD105" s="74"/>
      <c r="AE105" s="75" t="str">
        <f>IF(Z105=Clasificación!$B$9,Clasificación!$C$9,IF(Z105=Clasificación!$B$10,Clasificación!$C$10,IF(OR(Z105=Clasificación!$B$11,Z105=Clasificación!$C$11),Clasificación!$C$11,"Por clasificar")))</f>
        <v>Pública</v>
      </c>
      <c r="AF105" s="75" t="str">
        <f>IF(OR(AA105=Clasificación!$B$15,AA105=Clasificación!$B$16),Clasificación!$C$15,IF(AA105=Clasificación!$B$17,Clasificación!$C$17,"Por clasificar"))</f>
        <v>Crítica</v>
      </c>
      <c r="AG105" s="75" t="str">
        <f>IF(OR(AB105=Clasificación!$B$22,AB105=Clasificación!$B$23),Clasificación!$C$22,IF(AB105=Clasificación!$B$24,Clasificación!$C$24,"Por clasificar"))</f>
        <v>Crítica</v>
      </c>
    </row>
    <row r="106" spans="1:33" ht="146.25" x14ac:dyDescent="0.2">
      <c r="A106" s="55">
        <v>101</v>
      </c>
      <c r="B106" s="55" t="s">
        <v>2136</v>
      </c>
      <c r="C106" s="56" t="s">
        <v>3019</v>
      </c>
      <c r="D106" s="56" t="s">
        <v>2132</v>
      </c>
      <c r="E106" s="88" t="str">
        <f>+VLOOKUP(F106,Inventario!$A$3:$D$2083,2,FALSE)</f>
        <v>AC481</v>
      </c>
      <c r="F106" s="56" t="s">
        <v>2344</v>
      </c>
      <c r="G106" s="89" t="str">
        <f>+VLOOKUP(F106,Inventario!$A$3:$D$2083,3,FALSE)</f>
        <v>Subserie documental la cual puede contener la siguiente documentación:  Plan, Informe, Formulación, Seguimiento, Plan Operativo, Plan Estratégico (44-F.20)</v>
      </c>
      <c r="H106" s="56" t="s">
        <v>2160</v>
      </c>
      <c r="I106" s="89" t="str">
        <f>+VLOOKUP(F106,Inventario!$A$4:$D$2083,4,FALSE)</f>
        <v>Datos / Información</v>
      </c>
      <c r="J106" s="90"/>
      <c r="K106" s="55" t="s">
        <v>3116</v>
      </c>
      <c r="L106" s="55" t="s">
        <v>3116</v>
      </c>
      <c r="M106" s="55" t="s">
        <v>3117</v>
      </c>
      <c r="N106" s="55" t="s">
        <v>3117</v>
      </c>
      <c r="O106" s="55" t="s">
        <v>2131</v>
      </c>
      <c r="P106" s="74"/>
      <c r="Q106" s="55" t="s">
        <v>2133</v>
      </c>
      <c r="R106" s="55" t="s">
        <v>2132</v>
      </c>
      <c r="S106" s="55" t="s">
        <v>2132</v>
      </c>
      <c r="T106" s="74"/>
      <c r="U106" s="56" t="s">
        <v>3030</v>
      </c>
      <c r="V106" s="56" t="s">
        <v>3030</v>
      </c>
      <c r="W106" s="56" t="s">
        <v>2135</v>
      </c>
      <c r="X106" s="56" t="s">
        <v>2367</v>
      </c>
      <c r="Y106" s="74"/>
      <c r="Z106" s="78" t="s">
        <v>286</v>
      </c>
      <c r="AA106" s="78" t="s">
        <v>287</v>
      </c>
      <c r="AB106" s="78" t="s">
        <v>287</v>
      </c>
      <c r="AC106" s="73" t="str">
        <f t="shared" si="4"/>
        <v>No Crítico</v>
      </c>
      <c r="AD106" s="74"/>
      <c r="AE106" s="75" t="str">
        <f>IF(Z106=Clasificación!$B$9,Clasificación!$C$9,IF(Z106=Clasificación!$B$10,Clasificación!$C$10,IF(OR(Z106=Clasificación!$B$11,Z106=Clasificación!$C$11),Clasificación!$C$11,"Por clasificar")))</f>
        <v>Pública</v>
      </c>
      <c r="AF106" s="75" t="str">
        <f>IF(OR(AA106=Clasificación!$B$15,AA106=Clasificación!$B$16),Clasificación!$C$15,IF(AA106=Clasificación!$B$17,Clasificación!$C$17,"Por clasificar"))</f>
        <v>Crítica</v>
      </c>
      <c r="AG106" s="75" t="str">
        <f>IF(OR(AB106=Clasificación!$B$22,AB106=Clasificación!$B$23),Clasificación!$C$22,IF(AB106=Clasificación!$B$24,Clasificación!$C$24,"Por clasificar"))</f>
        <v>Crítica</v>
      </c>
    </row>
    <row r="107" spans="1:33" ht="348.75" x14ac:dyDescent="0.2">
      <c r="A107" s="55">
        <v>102</v>
      </c>
      <c r="B107" s="55" t="s">
        <v>2136</v>
      </c>
      <c r="C107" s="56" t="s">
        <v>3019</v>
      </c>
      <c r="D107" s="56" t="s">
        <v>3020</v>
      </c>
      <c r="E107" s="88" t="str">
        <f>+VLOOKUP(F107,Inventario!$A$3:$D$2083,2,FALSE)</f>
        <v>AC568</v>
      </c>
      <c r="F107" s="56" t="s">
        <v>2155</v>
      </c>
      <c r="G107" s="89" t="str">
        <f>+VLOOKUP(F107,Inventario!$A$3:$D$2083,3,FALSE)</f>
        <v>Subserie documental la cual puede contener la siguiente documentación: Distribución Recursos Sistema General de Participaciones, Anexo 4 Poblaciones, Presupuestos Participativos, Gestión Integral de Riesgos, Transparencia, probidad, lucha contra la corrupción y control social efectivo e incluyente, Matriz de Programación de Productos, Metas y Resultados FDL10-F-23, Programación Presupuestal Infancia y Adolescencia FDL10-F-24, Programación Presupuesto participativo 10-F.25, Proyección de Ingresos, Consolidación Planes Financieros recursos propios Establecimientos Públicos, Unidades Administrativas Especiales y Universidad Distrital 10-F-02, Plan Financiero Administración Central 10-F-03, Comunicación de Cuota Global Gastos, Presentación al CONFIS, Mensaje Presupuestal, Consolidado General Distrito Capital, Distribución Recursos Sistema General de Participaciones, Proyecto de Presupuesto de la Administración Central, Proyecto de Presupuesto Establecimientos Públicos y Unidades Administrativas Especiales, Proyecto de Acuerdo, Plan de Cuentas, Libro Cero Mensaje Presupuestal y Marco Fiscal de Mediano Plazo, Anexos 1 y 2 Sectores Distritales, Anexo 3 Plan Operativo Anual de Inversión (POAI), Anexo 4 Poblaciones, Presupuestos Participativos, Gestión Integral de Riesgos, Transparencia, probidad, lucha contra la corrupción y control social efectivo e incluyente, Productos, Metas y Resultados (PMR), Plantas de  personal central, establecimientos Públicos, unidades Administrativas Especiales y Universidad Distrital 10-F-08, Servicios personales indirectos 10-F-18, Cálculo gastos generales FDL 10-F-22, Plan financiero empresas 10-F-01, Plan Financiero Establecimientos públicos, Unidades Administrativas Especiales y Universidad Distrital 10-F-02, Clasificación de la Inversión y fuentes de financiación, Vigencias Futuras, Pasivos Contingentes, Anteproyecto de Presupuesto, Anexos, Ayudas de Memoria 64-F-03, Programación de Ingresos FDL 10-F-19, Proyección de Disponibilidad Inicial FDL 10-F-20, Proyección de Obligaciones por pagar FDL 10-F-21, Matriz de programación de productos metas y resultados FDL 10-F-23</v>
      </c>
      <c r="H107" s="56" t="s">
        <v>3027</v>
      </c>
      <c r="I107" s="89" t="str">
        <f>+VLOOKUP(F107,Inventario!$A$4:$D$2083,4,FALSE)</f>
        <v>Datos / Información</v>
      </c>
      <c r="J107" s="90"/>
      <c r="K107" s="55" t="s">
        <v>3116</v>
      </c>
      <c r="L107" s="55" t="s">
        <v>3117</v>
      </c>
      <c r="M107" s="55" t="s">
        <v>3117</v>
      </c>
      <c r="N107" s="55" t="s">
        <v>3117</v>
      </c>
      <c r="O107" s="55" t="s">
        <v>2131</v>
      </c>
      <c r="P107" s="74"/>
      <c r="Q107" s="55" t="s">
        <v>2133</v>
      </c>
      <c r="R107" s="55" t="s">
        <v>2132</v>
      </c>
      <c r="S107" s="55" t="s">
        <v>2132</v>
      </c>
      <c r="T107" s="74"/>
      <c r="U107" s="56" t="s">
        <v>3030</v>
      </c>
      <c r="V107" s="56" t="s">
        <v>3030</v>
      </c>
      <c r="W107" s="56" t="s">
        <v>2135</v>
      </c>
      <c r="X107" s="56" t="s">
        <v>2367</v>
      </c>
      <c r="Y107" s="74"/>
      <c r="Z107" s="78" t="s">
        <v>286</v>
      </c>
      <c r="AA107" s="78" t="s">
        <v>288</v>
      </c>
      <c r="AB107" s="78" t="s">
        <v>287</v>
      </c>
      <c r="AC107" s="73" t="str">
        <f t="shared" si="4"/>
        <v>No Crítico</v>
      </c>
      <c r="AD107" s="74"/>
      <c r="AE107" s="75" t="str">
        <f>IF(Z107=Clasificación!$B$9,Clasificación!$C$9,IF(Z107=Clasificación!$B$10,Clasificación!$C$10,IF(OR(Z107=Clasificación!$B$11,Z107=Clasificación!$C$11),Clasificación!$C$11,"Por clasificar")))</f>
        <v>Pública</v>
      </c>
      <c r="AF107" s="75" t="str">
        <f>IF(OR(AA107=Clasificación!$B$15,AA107=Clasificación!$B$16),Clasificación!$C$15,IF(AA107=Clasificación!$B$17,Clasificación!$C$17,"Por clasificar"))</f>
        <v>Crítica</v>
      </c>
      <c r="AG107" s="75" t="str">
        <f>IF(OR(AB107=Clasificación!$B$22,AB107=Clasificación!$B$23),Clasificación!$C$22,IF(AB107=Clasificación!$B$24,Clasificación!$C$24,"Por clasificar"))</f>
        <v>Crítica</v>
      </c>
    </row>
    <row r="108" spans="1:33" ht="146.25" x14ac:dyDescent="0.2">
      <c r="A108" s="55">
        <v>103</v>
      </c>
      <c r="B108" s="55" t="s">
        <v>2136</v>
      </c>
      <c r="C108" s="56" t="s">
        <v>3019</v>
      </c>
      <c r="D108" s="56" t="s">
        <v>3021</v>
      </c>
      <c r="E108" s="88" t="str">
        <f>+VLOOKUP(F108,Inventario!$A$3:$D$2083,2,FALSE)</f>
        <v>AC577</v>
      </c>
      <c r="F108" s="56" t="s">
        <v>1804</v>
      </c>
      <c r="G108" s="89" t="str">
        <f>+VLOOKUP(F108,Inventario!$A$3:$D$2083,3,FALSE)</f>
        <v>Subserie documental la cual puede contener la siguiente documentación: Viabilidades planta de personal, Viabilidades adquisición de vehículos y maquinaria</v>
      </c>
      <c r="H108" s="56" t="s">
        <v>3028</v>
      </c>
      <c r="I108" s="89" t="str">
        <f>+VLOOKUP(F108,Inventario!$A$4:$D$2083,4,FALSE)</f>
        <v>Datos / Información</v>
      </c>
      <c r="J108" s="90"/>
      <c r="K108" s="55" t="s">
        <v>3116</v>
      </c>
      <c r="L108" s="55" t="s">
        <v>3117</v>
      </c>
      <c r="M108" s="55" t="s">
        <v>3117</v>
      </c>
      <c r="N108" s="55" t="s">
        <v>3117</v>
      </c>
      <c r="O108" s="55" t="s">
        <v>2131</v>
      </c>
      <c r="P108" s="74"/>
      <c r="Q108" s="55" t="s">
        <v>2133</v>
      </c>
      <c r="R108" s="55" t="s">
        <v>2132</v>
      </c>
      <c r="S108" s="55" t="s">
        <v>2132</v>
      </c>
      <c r="T108" s="74"/>
      <c r="U108" s="56" t="s">
        <v>3030</v>
      </c>
      <c r="V108" s="56" t="s">
        <v>3030</v>
      </c>
      <c r="W108" s="56" t="s">
        <v>2135</v>
      </c>
      <c r="X108" s="56" t="s">
        <v>2367</v>
      </c>
      <c r="Y108" s="74"/>
      <c r="Z108" s="78" t="s">
        <v>286</v>
      </c>
      <c r="AA108" s="78" t="s">
        <v>287</v>
      </c>
      <c r="AB108" s="78" t="s">
        <v>287</v>
      </c>
      <c r="AC108" s="73" t="str">
        <f t="shared" si="4"/>
        <v>No Crítico</v>
      </c>
      <c r="AD108" s="74"/>
      <c r="AE108" s="75" t="str">
        <f>IF(Z108=Clasificación!$B$9,Clasificación!$C$9,IF(Z108=Clasificación!$B$10,Clasificación!$C$10,IF(OR(Z108=Clasificación!$B$11,Z108=Clasificación!$C$11),Clasificación!$C$11,"Por clasificar")))</f>
        <v>Pública</v>
      </c>
      <c r="AF108" s="75" t="str">
        <f>IF(OR(AA108=Clasificación!$B$15,AA108=Clasificación!$B$16),Clasificación!$C$15,IF(AA108=Clasificación!$B$17,Clasificación!$C$17,"Por clasificar"))</f>
        <v>Crítica</v>
      </c>
      <c r="AG108" s="75" t="str">
        <f>IF(OR(AB108=Clasificación!$B$22,AB108=Clasificación!$B$23),Clasificación!$C$22,IF(AB108=Clasificación!$B$24,Clasificación!$C$24,"Por clasificar"))</f>
        <v>Crítica</v>
      </c>
    </row>
    <row r="109" spans="1:33" ht="146.25" x14ac:dyDescent="0.2">
      <c r="A109" s="55">
        <v>104</v>
      </c>
      <c r="B109" s="55" t="s">
        <v>2136</v>
      </c>
      <c r="C109" s="56" t="s">
        <v>3019</v>
      </c>
      <c r="D109" s="56" t="s">
        <v>2132</v>
      </c>
      <c r="E109" s="88" t="str">
        <f>+VLOOKUP(F109,Inventario!$A$3:$D$2083,2,FALSE)</f>
        <v>AC368</v>
      </c>
      <c r="F109" s="56" t="s">
        <v>2156</v>
      </c>
      <c r="G109" s="89" t="str">
        <f>+VLOOKUP(F109,Inventario!$A$3:$D$2083,3,FALSE)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109" s="56" t="s">
        <v>3029</v>
      </c>
      <c r="I109" s="89" t="str">
        <f>+VLOOKUP(F109,Inventario!$A$4:$D$2083,4,FALSE)</f>
        <v>Datos / Información</v>
      </c>
      <c r="J109" s="90"/>
      <c r="K109" s="55" t="s">
        <v>3117</v>
      </c>
      <c r="L109" s="55" t="s">
        <v>3116</v>
      </c>
      <c r="M109" s="55" t="s">
        <v>3117</v>
      </c>
      <c r="N109" s="55" t="s">
        <v>3117</v>
      </c>
      <c r="O109" s="55" t="s">
        <v>2131</v>
      </c>
      <c r="P109" s="74"/>
      <c r="Q109" s="55" t="s">
        <v>2133</v>
      </c>
      <c r="R109" s="55" t="s">
        <v>2132</v>
      </c>
      <c r="S109" s="55" t="s">
        <v>2132</v>
      </c>
      <c r="T109" s="74"/>
      <c r="U109" s="56" t="s">
        <v>3030</v>
      </c>
      <c r="V109" s="56" t="s">
        <v>3030</v>
      </c>
      <c r="W109" s="56" t="s">
        <v>2135</v>
      </c>
      <c r="X109" s="56" t="s">
        <v>2367</v>
      </c>
      <c r="Y109" s="74"/>
      <c r="Z109" s="78" t="s">
        <v>286</v>
      </c>
      <c r="AA109" s="78" t="s">
        <v>288</v>
      </c>
      <c r="AB109" s="78" t="s">
        <v>287</v>
      </c>
      <c r="AC109" s="73" t="str">
        <f t="shared" si="4"/>
        <v>No Crítico</v>
      </c>
      <c r="AD109" s="74"/>
      <c r="AE109" s="75" t="str">
        <f>IF(Z109=Clasificación!$B$9,Clasificación!$C$9,IF(Z109=Clasificación!$B$10,Clasificación!$C$10,IF(OR(Z109=Clasificación!$B$11,Z109=Clasificación!$C$11),Clasificación!$C$11,"Por clasificar")))</f>
        <v>Pública</v>
      </c>
      <c r="AF109" s="75" t="str">
        <f>IF(OR(AA109=Clasificación!$B$15,AA109=Clasificación!$B$16),Clasificación!$C$15,IF(AA109=Clasificación!$B$17,Clasificación!$C$17,"Por clasificar"))</f>
        <v>Crítica</v>
      </c>
      <c r="AG109" s="75" t="str">
        <f>IF(OR(AB109=Clasificación!$B$22,AB109=Clasificación!$B$23),Clasificación!$C$22,IF(AB109=Clasificación!$B$24,Clasificación!$C$24,"Por clasificar"))</f>
        <v>Crítica</v>
      </c>
    </row>
    <row r="110" spans="1:33" ht="146.25" x14ac:dyDescent="0.2">
      <c r="A110" s="55">
        <v>105</v>
      </c>
      <c r="B110" s="55" t="s">
        <v>2136</v>
      </c>
      <c r="C110" s="56" t="s">
        <v>3019</v>
      </c>
      <c r="D110" s="56" t="s">
        <v>2154</v>
      </c>
      <c r="E110" s="88" t="str">
        <f>+VLOOKUP(F110,Inventario!$A$3:$D$2083,2,FALSE)</f>
        <v>AC578</v>
      </c>
      <c r="F110" s="56" t="s">
        <v>1806</v>
      </c>
      <c r="G110" s="89" t="str">
        <f>+VLOOKUP(F110,Inventario!$A$3:$D$2083,3,FALSE)</f>
        <v>Subserie documental la cual puede contener la siguiente documentación: Atención solicitud de asesoría 64-F-01, Ayuda de memoria mesas de trabajo o talleres de capacitación 64-F-03, Lista de asistencia 64-F-05, Encuesta de capacitación 64-F-06</v>
      </c>
      <c r="H110" s="56" t="s">
        <v>2164</v>
      </c>
      <c r="I110" s="89" t="str">
        <f>+VLOOKUP(F110,Inventario!$A$4:$D$2083,4,FALSE)</f>
        <v>Datos / Información</v>
      </c>
      <c r="J110" s="90"/>
      <c r="K110" s="55" t="s">
        <v>3117</v>
      </c>
      <c r="L110" s="55" t="s">
        <v>3116</v>
      </c>
      <c r="M110" s="55" t="s">
        <v>3117</v>
      </c>
      <c r="N110" s="55" t="s">
        <v>3117</v>
      </c>
      <c r="O110" s="55" t="s">
        <v>2131</v>
      </c>
      <c r="P110" s="74"/>
      <c r="Q110" s="55" t="s">
        <v>2133</v>
      </c>
      <c r="R110" s="55" t="s">
        <v>2132</v>
      </c>
      <c r="S110" s="55" t="s">
        <v>2132</v>
      </c>
      <c r="T110" s="74"/>
      <c r="U110" s="56" t="s">
        <v>3030</v>
      </c>
      <c r="V110" s="56" t="s">
        <v>3030</v>
      </c>
      <c r="W110" s="56" t="s">
        <v>2135</v>
      </c>
      <c r="X110" s="56" t="s">
        <v>2367</v>
      </c>
      <c r="Y110" s="74"/>
      <c r="Z110" s="78" t="s">
        <v>286</v>
      </c>
      <c r="AA110" s="78" t="s">
        <v>287</v>
      </c>
      <c r="AB110" s="78" t="s">
        <v>287</v>
      </c>
      <c r="AC110" s="73" t="str">
        <f t="shared" si="4"/>
        <v>No Crítico</v>
      </c>
      <c r="AD110" s="74"/>
      <c r="AE110" s="75" t="str">
        <f>IF(Z110=Clasificación!$B$9,Clasificación!$C$9,IF(Z110=Clasificación!$B$10,Clasificación!$C$10,IF(OR(Z110=Clasificación!$B$11,Z110=Clasificación!$C$11),Clasificación!$C$11,"Por clasificar")))</f>
        <v>Pública</v>
      </c>
      <c r="AF110" s="75" t="str">
        <f>IF(OR(AA110=Clasificación!$B$15,AA110=Clasificación!$B$16),Clasificación!$C$15,IF(AA110=Clasificación!$B$17,Clasificación!$C$17,"Por clasificar"))</f>
        <v>Crítica</v>
      </c>
      <c r="AG110" s="75" t="str">
        <f>IF(OR(AB110=Clasificación!$B$22,AB110=Clasificación!$B$23),Clasificación!$C$22,IF(AB110=Clasificación!$B$24,Clasificación!$C$24,"Por clasificar"))</f>
        <v>Crítica</v>
      </c>
    </row>
    <row r="111" spans="1:33" x14ac:dyDescent="0.2">
      <c r="A111" s="58"/>
      <c r="B111" s="58"/>
      <c r="C111" s="59"/>
      <c r="D111" s="58"/>
      <c r="E111" s="58"/>
      <c r="F111" s="64"/>
      <c r="G111" s="59"/>
      <c r="H111" s="59"/>
      <c r="I111" s="59"/>
      <c r="J111" s="90"/>
      <c r="K111" s="58"/>
      <c r="L111" s="58"/>
      <c r="M111" s="58"/>
      <c r="N111" s="58"/>
      <c r="O111" s="58"/>
      <c r="P111" s="74"/>
      <c r="Q111" s="58"/>
      <c r="R111" s="58"/>
      <c r="S111" s="58"/>
      <c r="T111" s="74"/>
      <c r="U111" s="59"/>
      <c r="V111" s="59"/>
      <c r="W111" s="59"/>
      <c r="X111" s="59"/>
      <c r="Y111" s="74"/>
      <c r="Z111" s="83"/>
      <c r="AA111" s="83"/>
      <c r="AB111" s="83"/>
      <c r="AC111" s="84"/>
      <c r="AD111" s="74"/>
      <c r="AE111" s="85"/>
      <c r="AF111" s="85"/>
      <c r="AG111" s="85"/>
    </row>
    <row r="112" spans="1:33" ht="56.25" x14ac:dyDescent="0.2">
      <c r="A112" s="55">
        <v>106</v>
      </c>
      <c r="B112" s="55" t="s">
        <v>2218</v>
      </c>
      <c r="C112" s="56" t="s">
        <v>2219</v>
      </c>
      <c r="D112" s="55" t="s">
        <v>2132</v>
      </c>
      <c r="E112" s="88" t="str">
        <f>+VLOOKUP(F112,Inventario!$A$3:$D$2083,2,FALSE)</f>
        <v>AC536</v>
      </c>
      <c r="F112" s="63" t="s">
        <v>1253</v>
      </c>
      <c r="G112" s="89" t="str">
        <f>+VLOOKUP(F112,Inventario!$A$3:$D$2083,3,FALSE)</f>
        <v>Serie documental la cual puede contener la siguiente documentación:  Circular, Guias, Instructivos</v>
      </c>
      <c r="H112" s="56" t="s">
        <v>2221</v>
      </c>
      <c r="I112" s="89" t="str">
        <f>+VLOOKUP(F112,Inventario!$A$4:$D$2083,4,FALSE)</f>
        <v>Datos / Información</v>
      </c>
      <c r="J112" s="90"/>
      <c r="K112" s="55" t="s">
        <v>3116</v>
      </c>
      <c r="L112" s="55" t="s">
        <v>3116</v>
      </c>
      <c r="M112" s="55" t="s">
        <v>3116</v>
      </c>
      <c r="N112" s="55" t="s">
        <v>3116</v>
      </c>
      <c r="O112" s="55" t="s">
        <v>2131</v>
      </c>
      <c r="P112" s="74"/>
      <c r="Q112" s="55" t="s">
        <v>2133</v>
      </c>
      <c r="R112" s="55" t="s">
        <v>2236</v>
      </c>
      <c r="S112" s="55" t="s">
        <v>2229</v>
      </c>
      <c r="T112" s="74"/>
      <c r="U112" s="56" t="s">
        <v>2230</v>
      </c>
      <c r="V112" s="56" t="s">
        <v>2230</v>
      </c>
      <c r="W112" s="56" t="s">
        <v>2231</v>
      </c>
      <c r="X112" s="56" t="s">
        <v>2232</v>
      </c>
      <c r="Y112" s="74"/>
      <c r="Z112" s="78" t="s">
        <v>286</v>
      </c>
      <c r="AA112" s="78" t="s">
        <v>287</v>
      </c>
      <c r="AB112" s="78" t="s">
        <v>286</v>
      </c>
      <c r="AC112" s="73" t="str">
        <f>IF( AND(Z112="Alto",AA112="Alto",AB112="Alto"),"Crítico","No Crítico")</f>
        <v>No Crítico</v>
      </c>
      <c r="AD112" s="74"/>
      <c r="AE112" s="75" t="str">
        <f>IF(Z112=Clasificación!$B$9,Clasificación!$C$9,IF(Z112=Clasificación!$B$10,Clasificación!$C$10,IF(OR(Z112=Clasificación!$B$11,Z112=Clasificación!$C$11),Clasificación!$C$11,"Por clasificar")))</f>
        <v>Pública</v>
      </c>
      <c r="AF112" s="75" t="str">
        <f>IF(OR(AA112=Clasificación!$B$15,AA112=Clasificación!$B$16),Clasificación!$C$15,IF(AA112=Clasificación!$B$17,Clasificación!$C$17,"Por clasificar"))</f>
        <v>Crítica</v>
      </c>
      <c r="AG112" s="75" t="str">
        <f>IF(OR(AB112=Clasificación!$B$22,AB112=Clasificación!$B$23),Clasificación!$C$22,IF(AB112=Clasificación!$B$24,Clasificación!$C$24,"Por clasificar"))</f>
        <v>No Crítica</v>
      </c>
    </row>
    <row r="113" spans="1:33" ht="56.25" x14ac:dyDescent="0.2">
      <c r="A113" s="55">
        <v>107</v>
      </c>
      <c r="B113" s="55" t="s">
        <v>2218</v>
      </c>
      <c r="C113" s="56" t="s">
        <v>2219</v>
      </c>
      <c r="D113" s="55" t="s">
        <v>2132</v>
      </c>
      <c r="E113" s="88" t="str">
        <f>+VLOOKUP(F113,Inventario!$A$3:$D$2083,2,FALSE)</f>
        <v>AC537</v>
      </c>
      <c r="F113" s="63" t="s">
        <v>1254</v>
      </c>
      <c r="G113" s="89" t="str">
        <f>+VLOOKUP(F113,Inventario!$A$3:$D$2083,3,FALSE)</f>
        <v>Subserie documental la cual puede contener la siguiente documentación: Solicitud, Concepto.</v>
      </c>
      <c r="H113" s="56" t="s">
        <v>2222</v>
      </c>
      <c r="I113" s="89" t="str">
        <f>+VLOOKUP(F113,Inventario!$A$4:$D$2083,4,FALSE)</f>
        <v>Datos / Información</v>
      </c>
      <c r="J113" s="90"/>
      <c r="K113" s="55" t="s">
        <v>3116</v>
      </c>
      <c r="L113" s="55" t="s">
        <v>3116</v>
      </c>
      <c r="M113" s="55" t="s">
        <v>3116</v>
      </c>
      <c r="N113" s="55" t="s">
        <v>3116</v>
      </c>
      <c r="O113" s="55" t="s">
        <v>2131</v>
      </c>
      <c r="P113" s="74"/>
      <c r="Q113" s="55" t="s">
        <v>2133</v>
      </c>
      <c r="R113" s="55" t="s">
        <v>2236</v>
      </c>
      <c r="S113" s="55" t="s">
        <v>2229</v>
      </c>
      <c r="T113" s="74"/>
      <c r="U113" s="56" t="s">
        <v>2230</v>
      </c>
      <c r="V113" s="56" t="s">
        <v>2230</v>
      </c>
      <c r="W113" s="56" t="s">
        <v>2231</v>
      </c>
      <c r="X113" s="56" t="s">
        <v>2232</v>
      </c>
      <c r="Y113" s="74"/>
      <c r="Z113" s="78" t="s">
        <v>286</v>
      </c>
      <c r="AA113" s="78" t="s">
        <v>287</v>
      </c>
      <c r="AB113" s="78" t="s">
        <v>286</v>
      </c>
      <c r="AC113" s="73" t="str">
        <f t="shared" ref="AC113:AC175" si="5">IF( AND(Z113="Alto",AA113="Alto",AB113="Alto"),"Crítico","No Crítico")</f>
        <v>No Crítico</v>
      </c>
      <c r="AD113" s="74"/>
      <c r="AE113" s="75" t="str">
        <f>IF(Z113=Clasificación!$B$9,Clasificación!$C$9,IF(Z113=Clasificación!$B$10,Clasificación!$C$10,IF(OR(Z113=Clasificación!$B$11,Z113=Clasificación!$C$11),Clasificación!$C$11,"Por clasificar")))</f>
        <v>Pública</v>
      </c>
      <c r="AF113" s="75" t="str">
        <f>IF(OR(AA113=Clasificación!$B$15,AA113=Clasificación!$B$16),Clasificación!$C$15,IF(AA113=Clasificación!$B$17,Clasificación!$C$17,"Por clasificar"))</f>
        <v>Crítica</v>
      </c>
      <c r="AG113" s="75" t="str">
        <f>IF(OR(AB113=Clasificación!$B$22,AB113=Clasificación!$B$23),Clasificación!$C$22,IF(AB113=Clasificación!$B$24,Clasificación!$C$24,"Por clasificar"))</f>
        <v>No Crítica</v>
      </c>
    </row>
    <row r="114" spans="1:33" ht="56.25" x14ac:dyDescent="0.2">
      <c r="A114" s="55">
        <v>108</v>
      </c>
      <c r="B114" s="55" t="s">
        <v>2218</v>
      </c>
      <c r="C114" s="56" t="s">
        <v>2219</v>
      </c>
      <c r="D114" s="55" t="s">
        <v>2132</v>
      </c>
      <c r="E114" s="88" t="str">
        <f>+VLOOKUP(F114,Inventario!$A$3:$D$2083,2,FALSE)</f>
        <v>AC383</v>
      </c>
      <c r="F114" s="63" t="s">
        <v>2140</v>
      </c>
      <c r="G114" s="89" t="str">
        <f>+VLOOKUP(F114,Inventario!$A$3:$D$2083,3,FALSE)</f>
        <v>Subserie documental la cual puede contener la siguiente documentación: requerimiento, Informe, Anexos, Plan de mejoramiento, Respuesta, Informe a organismo de control, Informe Ley 617, Informe Estadísticas y Costos, Informe Consolidado Hacendario de información presupuestal, Comprobante de envío</v>
      </c>
      <c r="H114" s="56" t="s">
        <v>2223</v>
      </c>
      <c r="I114" s="89" t="str">
        <f>+VLOOKUP(F114,Inventario!$A$4:$D$2083,4,FALSE)</f>
        <v>Datos / Información</v>
      </c>
      <c r="J114" s="90"/>
      <c r="K114" s="55" t="s">
        <v>3116</v>
      </c>
      <c r="L114" s="55" t="s">
        <v>3116</v>
      </c>
      <c r="M114" s="55" t="s">
        <v>3116</v>
      </c>
      <c r="N114" s="55" t="s">
        <v>3116</v>
      </c>
      <c r="O114" s="55" t="s">
        <v>2131</v>
      </c>
      <c r="P114" s="74"/>
      <c r="Q114" s="55" t="s">
        <v>2133</v>
      </c>
      <c r="R114" s="55" t="s">
        <v>2132</v>
      </c>
      <c r="S114" s="55" t="s">
        <v>2132</v>
      </c>
      <c r="T114" s="74"/>
      <c r="U114" s="56" t="s">
        <v>2230</v>
      </c>
      <c r="V114" s="56" t="s">
        <v>2230</v>
      </c>
      <c r="W114" s="56" t="s">
        <v>2135</v>
      </c>
      <c r="X114" s="56" t="s">
        <v>2233</v>
      </c>
      <c r="Y114" s="74"/>
      <c r="Z114" s="78" t="s">
        <v>286</v>
      </c>
      <c r="AA114" s="78" t="s">
        <v>287</v>
      </c>
      <c r="AB114" s="78" t="s">
        <v>286</v>
      </c>
      <c r="AC114" s="73" t="str">
        <f t="shared" si="5"/>
        <v>No Crítico</v>
      </c>
      <c r="AD114" s="74"/>
      <c r="AE114" s="75" t="str">
        <f>IF(Z114=Clasificación!$B$9,Clasificación!$C$9,IF(Z114=Clasificación!$B$10,Clasificación!$C$10,IF(OR(Z114=Clasificación!$B$11,Z114=Clasificación!$C$11),Clasificación!$C$11,"Por clasificar")))</f>
        <v>Pública</v>
      </c>
      <c r="AF114" s="75" t="str">
        <f>IF(OR(AA114=Clasificación!$B$15,AA114=Clasificación!$B$16),Clasificación!$C$15,IF(AA114=Clasificación!$B$17,Clasificación!$C$17,"Por clasificar"))</f>
        <v>Crítica</v>
      </c>
      <c r="AG114" s="75" t="str">
        <f>IF(OR(AB114=Clasificación!$B$22,AB114=Clasificación!$B$23),Clasificación!$C$22,IF(AB114=Clasificación!$B$24,Clasificación!$C$24,"Por clasificar"))</f>
        <v>No Crítica</v>
      </c>
    </row>
    <row r="115" spans="1:33" ht="67.5" x14ac:dyDescent="0.2">
      <c r="A115" s="55">
        <v>109</v>
      </c>
      <c r="B115" s="55" t="s">
        <v>2218</v>
      </c>
      <c r="C115" s="56" t="s">
        <v>2219</v>
      </c>
      <c r="D115" s="55" t="s">
        <v>2132</v>
      </c>
      <c r="E115" s="88" t="str">
        <f>+VLOOKUP(F115,Inventario!$A$3:$D$2083,2,FALSE)</f>
        <v>AC355</v>
      </c>
      <c r="F115" s="63" t="s">
        <v>1099</v>
      </c>
      <c r="G115" s="89" t="str">
        <f>+VLOOKUP(F115,Inventario!$A$3:$D$2083,3,FALSE)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115" s="56" t="s">
        <v>2224</v>
      </c>
      <c r="I115" s="89" t="str">
        <f>+VLOOKUP(F115,Inventario!$A$4:$D$2083,4,FALSE)</f>
        <v>Datos / Información</v>
      </c>
      <c r="J115" s="90"/>
      <c r="K115" s="55" t="s">
        <v>3116</v>
      </c>
      <c r="L115" s="55" t="s">
        <v>3116</v>
      </c>
      <c r="M115" s="55" t="s">
        <v>3116</v>
      </c>
      <c r="N115" s="55" t="s">
        <v>3116</v>
      </c>
      <c r="O115" s="55" t="s">
        <v>2131</v>
      </c>
      <c r="P115" s="74"/>
      <c r="Q115" s="55" t="s">
        <v>2133</v>
      </c>
      <c r="R115" s="55" t="s">
        <v>2132</v>
      </c>
      <c r="S115" s="55" t="s">
        <v>2132</v>
      </c>
      <c r="T115" s="74"/>
      <c r="U115" s="56" t="s">
        <v>2230</v>
      </c>
      <c r="V115" s="56" t="s">
        <v>2230</v>
      </c>
      <c r="W115" s="56" t="s">
        <v>2135</v>
      </c>
      <c r="X115" s="56" t="s">
        <v>2234</v>
      </c>
      <c r="Y115" s="74"/>
      <c r="Z115" s="78" t="s">
        <v>286</v>
      </c>
      <c r="AA115" s="78" t="s">
        <v>287</v>
      </c>
      <c r="AB115" s="78" t="s">
        <v>286</v>
      </c>
      <c r="AC115" s="73" t="str">
        <f t="shared" si="5"/>
        <v>No Crítico</v>
      </c>
      <c r="AD115" s="74"/>
      <c r="AE115" s="75" t="str">
        <f>IF(Z115=Clasificación!$B$9,Clasificación!$C$9,IF(Z115=Clasificación!$B$10,Clasificación!$C$10,IF(OR(Z115=Clasificación!$B$11,Z115=Clasificación!$C$11),Clasificación!$C$11,"Por clasificar")))</f>
        <v>Pública</v>
      </c>
      <c r="AF115" s="75" t="str">
        <f>IF(OR(AA115=Clasificación!$B$15,AA115=Clasificación!$B$16),Clasificación!$C$15,IF(AA115=Clasificación!$B$17,Clasificación!$C$17,"Por clasificar"))</f>
        <v>Crítica</v>
      </c>
      <c r="AG115" s="75" t="str">
        <f>IF(OR(AB115=Clasificación!$B$22,AB115=Clasificación!$B$23),Clasificación!$C$22,IF(AB115=Clasificación!$B$24,Clasificación!$C$24,"Por clasificar"))</f>
        <v>No Crítica</v>
      </c>
    </row>
    <row r="116" spans="1:33" ht="78.75" x14ac:dyDescent="0.2">
      <c r="A116" s="55">
        <v>110</v>
      </c>
      <c r="B116" s="55" t="s">
        <v>2218</v>
      </c>
      <c r="C116" s="56" t="s">
        <v>2219</v>
      </c>
      <c r="D116" s="55" t="s">
        <v>2132</v>
      </c>
      <c r="E116" s="88" t="str">
        <f>+VLOOKUP(F116,Inventario!$A$3:$D$2083,2,FALSE)</f>
        <v>AC356</v>
      </c>
      <c r="F116" s="63" t="s">
        <v>1750</v>
      </c>
      <c r="G116" s="89" t="str">
        <f>+VLOOKUP(F116,Inventario!$A$3:$D$2083,3,FALSE)</f>
        <v>Subserie documental la cual puede contener la siguiente documentación: Informe de gestión, Matriz de Plan Estratégico 58-F-03, Anexos al Informe de Gestión 58-F-26, Solicitud de creación, actualización o dada de baja de documentos del SGI 01-F-01, Caracterización de Servicio 01-F-02, Caracterización de Proceso 01-F-03, Procedimiento o Instructivo 01-F-04, Solicitud de Acción Correctiva, preventiva o de mejora 06-F-07, Seguimiento a los Compromisos de la Revisión Gerencial 06-F-09, Informe</v>
      </c>
      <c r="H116" s="56" t="s">
        <v>2225</v>
      </c>
      <c r="I116" s="89" t="str">
        <f>+VLOOKUP(F116,Inventario!$A$4:$D$2083,4,FALSE)</f>
        <v>Datos / Información</v>
      </c>
      <c r="J116" s="90"/>
      <c r="K116" s="55" t="s">
        <v>3116</v>
      </c>
      <c r="L116" s="55" t="s">
        <v>3116</v>
      </c>
      <c r="M116" s="55" t="s">
        <v>3116</v>
      </c>
      <c r="N116" s="55" t="s">
        <v>3116</v>
      </c>
      <c r="O116" s="55" t="s">
        <v>2131</v>
      </c>
      <c r="P116" s="74"/>
      <c r="Q116" s="55" t="s">
        <v>2133</v>
      </c>
      <c r="R116" s="55" t="s">
        <v>2236</v>
      </c>
      <c r="S116" s="55" t="s">
        <v>2132</v>
      </c>
      <c r="T116" s="74"/>
      <c r="U116" s="56" t="s">
        <v>2230</v>
      </c>
      <c r="V116" s="56" t="s">
        <v>2230</v>
      </c>
      <c r="W116" s="56" t="s">
        <v>2237</v>
      </c>
      <c r="X116" s="56" t="s">
        <v>2235</v>
      </c>
      <c r="Y116" s="74"/>
      <c r="Z116" s="78" t="s">
        <v>286</v>
      </c>
      <c r="AA116" s="78" t="s">
        <v>287</v>
      </c>
      <c r="AB116" s="78" t="s">
        <v>286</v>
      </c>
      <c r="AC116" s="73" t="str">
        <f t="shared" si="5"/>
        <v>No Crítico</v>
      </c>
      <c r="AD116" s="74"/>
      <c r="AE116" s="75" t="str">
        <f>IF(Z116=Clasificación!$B$9,Clasificación!$C$9,IF(Z116=Clasificación!$B$10,Clasificación!$C$10,IF(OR(Z116=Clasificación!$B$11,Z116=Clasificación!$C$11),Clasificación!$C$11,"Por clasificar")))</f>
        <v>Pública</v>
      </c>
      <c r="AF116" s="75" t="str">
        <f>IF(OR(AA116=Clasificación!$B$15,AA116=Clasificación!$B$16),Clasificación!$C$15,IF(AA116=Clasificación!$B$17,Clasificación!$C$17,"Por clasificar"))</f>
        <v>Crítica</v>
      </c>
      <c r="AG116" s="75" t="str">
        <f>IF(OR(AB116=Clasificación!$B$22,AB116=Clasificación!$B$23),Clasificación!$C$22,IF(AB116=Clasificación!$B$24,Clasificación!$C$24,"Por clasificar"))</f>
        <v>No Crítica</v>
      </c>
    </row>
    <row r="117" spans="1:33" ht="56.25" x14ac:dyDescent="0.2">
      <c r="A117" s="55">
        <v>111</v>
      </c>
      <c r="B117" s="55" t="s">
        <v>2218</v>
      </c>
      <c r="C117" s="56" t="s">
        <v>2219</v>
      </c>
      <c r="D117" s="55" t="s">
        <v>2132</v>
      </c>
      <c r="E117" s="88" t="str">
        <f>+VLOOKUP(F117,Inventario!$A$3:$D$2083,2,FALSE)</f>
        <v>AC435</v>
      </c>
      <c r="F117" s="63" t="s">
        <v>2220</v>
      </c>
      <c r="G117" s="89" t="str">
        <f>+VLOOKUP(F117,Inventario!$A$3:$D$2083,3,FALSE)</f>
        <v>Subserie documental la cual puede contener la siguiente documentación: Plan de acción, Plan, Formulación, Seguimiento</v>
      </c>
      <c r="H117" s="56" t="s">
        <v>2226</v>
      </c>
      <c r="I117" s="89" t="str">
        <f>+VLOOKUP(F117,Inventario!$A$4:$D$2083,4,FALSE)</f>
        <v>Datos / Información</v>
      </c>
      <c r="J117" s="90"/>
      <c r="K117" s="55" t="s">
        <v>3116</v>
      </c>
      <c r="L117" s="55" t="s">
        <v>3116</v>
      </c>
      <c r="M117" s="55" t="s">
        <v>3116</v>
      </c>
      <c r="N117" s="55" t="s">
        <v>3116</v>
      </c>
      <c r="O117" s="55" t="s">
        <v>2131</v>
      </c>
      <c r="P117" s="74"/>
      <c r="Q117" s="55" t="s">
        <v>2133</v>
      </c>
      <c r="R117" s="55" t="s">
        <v>2236</v>
      </c>
      <c r="S117" s="55" t="s">
        <v>2132</v>
      </c>
      <c r="T117" s="74"/>
      <c r="U117" s="56" t="s">
        <v>2230</v>
      </c>
      <c r="V117" s="56" t="s">
        <v>2230</v>
      </c>
      <c r="W117" s="56" t="s">
        <v>2237</v>
      </c>
      <c r="X117" s="56" t="s">
        <v>2235</v>
      </c>
      <c r="Y117" s="74"/>
      <c r="Z117" s="78" t="s">
        <v>286</v>
      </c>
      <c r="AA117" s="78" t="s">
        <v>287</v>
      </c>
      <c r="AB117" s="78" t="s">
        <v>286</v>
      </c>
      <c r="AC117" s="73" t="str">
        <f t="shared" si="5"/>
        <v>No Crítico</v>
      </c>
      <c r="AD117" s="74"/>
      <c r="AE117" s="75" t="str">
        <f>IF(Z117=Clasificación!$B$9,Clasificación!$C$9,IF(Z117=Clasificación!$B$10,Clasificación!$C$10,IF(OR(Z117=Clasificación!$B$11,Z117=Clasificación!$C$11),Clasificación!$C$11,"Por clasificar")))</f>
        <v>Pública</v>
      </c>
      <c r="AF117" s="75" t="str">
        <f>IF(OR(AA117=Clasificación!$B$15,AA117=Clasificación!$B$16),Clasificación!$C$15,IF(AA117=Clasificación!$B$17,Clasificación!$C$17,"Por clasificar"))</f>
        <v>Crítica</v>
      </c>
      <c r="AG117" s="75" t="str">
        <f>IF(OR(AB117=Clasificación!$B$22,AB117=Clasificación!$B$23),Clasificación!$C$22,IF(AB117=Clasificación!$B$24,Clasificación!$C$24,"Por clasificar"))</f>
        <v>No Crítica</v>
      </c>
    </row>
    <row r="118" spans="1:33" ht="90" x14ac:dyDescent="0.2">
      <c r="A118" s="55">
        <v>112</v>
      </c>
      <c r="B118" s="55" t="s">
        <v>2218</v>
      </c>
      <c r="C118" s="56" t="s">
        <v>2219</v>
      </c>
      <c r="D118" s="55" t="s">
        <v>2132</v>
      </c>
      <c r="E118" s="88" t="str">
        <f>+VLOOKUP(F118,Inventario!$A$3:$D$2083,2,FALSE)</f>
        <v>AC368</v>
      </c>
      <c r="F118" s="63" t="s">
        <v>1100</v>
      </c>
      <c r="G118" s="89" t="str">
        <f>+VLOOKUP(F118,Inventario!$A$3:$D$2083,3,FALSE)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118" s="56" t="s">
        <v>2128</v>
      </c>
      <c r="I118" s="89" t="str">
        <f>+VLOOKUP(F118,Inventario!$A$4:$D$2083,4,FALSE)</f>
        <v>Datos / Información</v>
      </c>
      <c r="J118" s="90"/>
      <c r="K118" s="55" t="s">
        <v>3117</v>
      </c>
      <c r="L118" s="55" t="s">
        <v>3116</v>
      </c>
      <c r="M118" s="55" t="s">
        <v>3116</v>
      </c>
      <c r="N118" s="55" t="s">
        <v>3116</v>
      </c>
      <c r="O118" s="55" t="s">
        <v>2131</v>
      </c>
      <c r="P118" s="74"/>
      <c r="Q118" s="55" t="s">
        <v>2133</v>
      </c>
      <c r="R118" s="55" t="s">
        <v>2132</v>
      </c>
      <c r="S118" s="55" t="s">
        <v>2132</v>
      </c>
      <c r="T118" s="74"/>
      <c r="U118" s="56" t="s">
        <v>2230</v>
      </c>
      <c r="V118" s="56" t="s">
        <v>2230</v>
      </c>
      <c r="W118" s="56" t="s">
        <v>2135</v>
      </c>
      <c r="X118" s="56" t="s">
        <v>2235</v>
      </c>
      <c r="Y118" s="74"/>
      <c r="Z118" s="78" t="s">
        <v>286</v>
      </c>
      <c r="AA118" s="78" t="s">
        <v>287</v>
      </c>
      <c r="AB118" s="78" t="s">
        <v>286</v>
      </c>
      <c r="AC118" s="73" t="str">
        <f t="shared" si="5"/>
        <v>No Crítico</v>
      </c>
      <c r="AD118" s="74"/>
      <c r="AE118" s="75" t="str">
        <f>IF(Z118=Clasificación!$B$9,Clasificación!$C$9,IF(Z118=Clasificación!$B$10,Clasificación!$C$10,IF(OR(Z118=Clasificación!$B$11,Z118=Clasificación!$C$11),Clasificación!$C$11,"Por clasificar")))</f>
        <v>Pública</v>
      </c>
      <c r="AF118" s="75" t="str">
        <f>IF(OR(AA118=Clasificación!$B$15,AA118=Clasificación!$B$16),Clasificación!$C$15,IF(AA118=Clasificación!$B$17,Clasificación!$C$17,"Por clasificar"))</f>
        <v>Crítica</v>
      </c>
      <c r="AG118" s="75" t="str">
        <f>IF(OR(AB118=Clasificación!$B$22,AB118=Clasificación!$B$23),Clasificación!$C$22,IF(AB118=Clasificación!$B$24,Clasificación!$C$24,"Por clasificar"))</f>
        <v>No Crítica</v>
      </c>
    </row>
    <row r="119" spans="1:33" ht="56.25" x14ac:dyDescent="0.2">
      <c r="A119" s="55">
        <v>113</v>
      </c>
      <c r="B119" s="55" t="s">
        <v>2218</v>
      </c>
      <c r="C119" s="56" t="s">
        <v>2219</v>
      </c>
      <c r="D119" s="55" t="s">
        <v>2132</v>
      </c>
      <c r="E119" s="88" t="str">
        <f>+VLOOKUP(F119,Inventario!$A$3:$D$2083,2,FALSE)</f>
        <v>AC470</v>
      </c>
      <c r="F119" s="63" t="s">
        <v>1188</v>
      </c>
      <c r="G119" s="89" t="str">
        <f>+VLOOKUP(F119,Inventario!$A$3:$D$2083,3,FALSE)</f>
        <v>Serie documental la cual puede contener la siguiente documentación: Resoluciones.</v>
      </c>
      <c r="H119" s="56" t="s">
        <v>2227</v>
      </c>
      <c r="I119" s="89" t="str">
        <f>+VLOOKUP(F119,Inventario!$A$4:$D$2083,4,FALSE)</f>
        <v>Datos / Información</v>
      </c>
      <c r="J119" s="90"/>
      <c r="K119" s="55" t="s">
        <v>3116</v>
      </c>
      <c r="L119" s="55" t="s">
        <v>3116</v>
      </c>
      <c r="M119" s="55" t="s">
        <v>3116</v>
      </c>
      <c r="N119" s="55" t="s">
        <v>3116</v>
      </c>
      <c r="O119" s="55" t="s">
        <v>2131</v>
      </c>
      <c r="P119" s="74"/>
      <c r="Q119" s="55" t="s">
        <v>2133</v>
      </c>
      <c r="R119" s="55" t="s">
        <v>2236</v>
      </c>
      <c r="S119" s="55" t="s">
        <v>2229</v>
      </c>
      <c r="T119" s="74"/>
      <c r="U119" s="56" t="s">
        <v>2230</v>
      </c>
      <c r="V119" s="56" t="s">
        <v>2230</v>
      </c>
      <c r="W119" s="56" t="s">
        <v>2231</v>
      </c>
      <c r="X119" s="56" t="s">
        <v>2232</v>
      </c>
      <c r="Y119" s="74"/>
      <c r="Z119" s="78" t="s">
        <v>286</v>
      </c>
      <c r="AA119" s="78" t="s">
        <v>287</v>
      </c>
      <c r="AB119" s="78" t="s">
        <v>286</v>
      </c>
      <c r="AC119" s="73" t="str">
        <f t="shared" si="5"/>
        <v>No Crítico</v>
      </c>
      <c r="AD119" s="74"/>
      <c r="AE119" s="75" t="str">
        <f>IF(Z119=Clasificación!$B$9,Clasificación!$C$9,IF(Z119=Clasificación!$B$10,Clasificación!$C$10,IF(OR(Z119=Clasificación!$B$11,Z119=Clasificación!$C$11),Clasificación!$C$11,"Por clasificar")))</f>
        <v>Pública</v>
      </c>
      <c r="AF119" s="75" t="str">
        <f>IF(OR(AA119=Clasificación!$B$15,AA119=Clasificación!$B$16),Clasificación!$C$15,IF(AA119=Clasificación!$B$17,Clasificación!$C$17,"Por clasificar"))</f>
        <v>Crítica</v>
      </c>
      <c r="AG119" s="75" t="str">
        <f>IF(OR(AB119=Clasificación!$B$22,AB119=Clasificación!$B$23),Clasificación!$C$22,IF(AB119=Clasificación!$B$24,Clasificación!$C$24,"Por clasificar"))</f>
        <v>No Crítica</v>
      </c>
    </row>
    <row r="120" spans="1:33" ht="56.25" x14ac:dyDescent="0.2">
      <c r="A120" s="55">
        <v>114</v>
      </c>
      <c r="B120" s="55" t="s">
        <v>2218</v>
      </c>
      <c r="C120" s="56" t="s">
        <v>2219</v>
      </c>
      <c r="D120" s="55" t="s">
        <v>2132</v>
      </c>
      <c r="E120" s="88" t="str">
        <f>+VLOOKUP(F120,Inventario!$A$3:$D$2083,2,FALSE)</f>
        <v>AC538</v>
      </c>
      <c r="F120" s="63" t="s">
        <v>1255</v>
      </c>
      <c r="G120" s="89" t="str">
        <f>+VLOOKUP(F120,Inventario!$A$3:$D$2083,3,FALSE)</f>
        <v>Serie documental la cual puede contener la siguiente documentación:  Comunicaciones Oficiales</v>
      </c>
      <c r="H120" s="56" t="s">
        <v>2228</v>
      </c>
      <c r="I120" s="89" t="str">
        <f>+VLOOKUP(F120,Inventario!$A$4:$D$2083,4,FALSE)</f>
        <v>Datos / Información</v>
      </c>
      <c r="J120" s="90"/>
      <c r="K120" s="55" t="s">
        <v>3116</v>
      </c>
      <c r="L120" s="55" t="s">
        <v>3116</v>
      </c>
      <c r="M120" s="55" t="s">
        <v>3116</v>
      </c>
      <c r="N120" s="55" t="s">
        <v>3116</v>
      </c>
      <c r="O120" s="55" t="s">
        <v>2131</v>
      </c>
      <c r="P120" s="74"/>
      <c r="Q120" s="55" t="s">
        <v>2133</v>
      </c>
      <c r="R120" s="55" t="s">
        <v>2132</v>
      </c>
      <c r="S120" s="55" t="s">
        <v>2132</v>
      </c>
      <c r="T120" s="74"/>
      <c r="U120" s="56" t="s">
        <v>2230</v>
      </c>
      <c r="V120" s="56" t="s">
        <v>2230</v>
      </c>
      <c r="W120" s="56" t="s">
        <v>2135</v>
      </c>
      <c r="X120" s="56" t="s">
        <v>2233</v>
      </c>
      <c r="Y120" s="74"/>
      <c r="Z120" s="78" t="s">
        <v>286</v>
      </c>
      <c r="AA120" s="78" t="s">
        <v>287</v>
      </c>
      <c r="AB120" s="78" t="s">
        <v>286</v>
      </c>
      <c r="AC120" s="73" t="str">
        <f t="shared" si="5"/>
        <v>No Crítico</v>
      </c>
      <c r="AD120" s="74"/>
      <c r="AE120" s="75" t="str">
        <f>IF(Z120=Clasificación!$B$9,Clasificación!$C$9,IF(Z120=Clasificación!$B$10,Clasificación!$C$10,IF(OR(Z120=Clasificación!$B$11,Z120=Clasificación!$C$11),Clasificación!$C$11,"Por clasificar")))</f>
        <v>Pública</v>
      </c>
      <c r="AF120" s="75" t="str">
        <f>IF(OR(AA120=Clasificación!$B$15,AA120=Clasificación!$B$16),Clasificación!$C$15,IF(AA120=Clasificación!$B$17,Clasificación!$C$17,"Por clasificar"))</f>
        <v>Crítica</v>
      </c>
      <c r="AG120" s="75" t="str">
        <f>IF(OR(AB120=Clasificación!$B$22,AB120=Clasificación!$B$23),Clasificación!$C$22,IF(AB120=Clasificación!$B$24,Clasificación!$C$24,"Por clasificar"))</f>
        <v>No Crítica</v>
      </c>
    </row>
    <row r="121" spans="1:33" ht="67.5" x14ac:dyDescent="0.2">
      <c r="A121" s="55">
        <v>115</v>
      </c>
      <c r="B121" s="55" t="s">
        <v>2218</v>
      </c>
      <c r="C121" s="56" t="s">
        <v>2266</v>
      </c>
      <c r="D121" s="56" t="s">
        <v>2267</v>
      </c>
      <c r="E121" s="88" t="str">
        <f>+VLOOKUP(F121,Inventario!$A$3:$D$2083,2,FALSE)</f>
        <v>AC632</v>
      </c>
      <c r="F121" s="63" t="s">
        <v>2268</v>
      </c>
      <c r="G121" s="89" t="str">
        <f>+VLOOKUP(F121,Inventario!$A$3:$D$2083,3,FALSE)</f>
        <v>Subserie documental la cual puede contener la siguiente documentación: Conciliaciones Mensuales con Soportes</v>
      </c>
      <c r="H121" s="56" t="s">
        <v>2803</v>
      </c>
      <c r="I121" s="89" t="str">
        <f>+VLOOKUP(F121,Inventario!$A$4:$D$2083,4,FALSE)</f>
        <v>Datos / Información</v>
      </c>
      <c r="J121" s="90"/>
      <c r="K121" s="55" t="s">
        <v>3116</v>
      </c>
      <c r="L121" s="55" t="s">
        <v>3116</v>
      </c>
      <c r="M121" s="55" t="s">
        <v>3116</v>
      </c>
      <c r="N121" s="55" t="s">
        <v>3116</v>
      </c>
      <c r="O121" s="55" t="s">
        <v>2131</v>
      </c>
      <c r="P121" s="74"/>
      <c r="Q121" s="55" t="s">
        <v>2133</v>
      </c>
      <c r="R121" s="55" t="s">
        <v>2288</v>
      </c>
      <c r="S121" s="55" t="s">
        <v>2132</v>
      </c>
      <c r="T121" s="74"/>
      <c r="U121" s="56" t="s">
        <v>2294</v>
      </c>
      <c r="V121" s="56" t="s">
        <v>2294</v>
      </c>
      <c r="W121" s="56" t="s">
        <v>2246</v>
      </c>
      <c r="X121" s="56" t="s">
        <v>2295</v>
      </c>
      <c r="Y121" s="74"/>
      <c r="Z121" s="78" t="s">
        <v>286</v>
      </c>
      <c r="AA121" s="78" t="s">
        <v>287</v>
      </c>
      <c r="AB121" s="78" t="s">
        <v>287</v>
      </c>
      <c r="AC121" s="73" t="str">
        <f t="shared" si="5"/>
        <v>No Crítico</v>
      </c>
      <c r="AD121" s="74"/>
      <c r="AE121" s="75" t="str">
        <f>IF(Z121=Clasificación!$B$9,Clasificación!$C$9,IF(Z121=Clasificación!$B$10,Clasificación!$C$10,IF(OR(Z121=Clasificación!$B$11,Z121=Clasificación!$C$11),Clasificación!$C$11,"Por clasificar")))</f>
        <v>Pública</v>
      </c>
      <c r="AF121" s="75" t="str">
        <f>IF(OR(AA121=Clasificación!$B$15,AA121=Clasificación!$B$16),Clasificación!$C$15,IF(AA121=Clasificación!$B$17,Clasificación!$C$17,"Por clasificar"))</f>
        <v>Crítica</v>
      </c>
      <c r="AG121" s="75" t="str">
        <f>IF(OR(AB121=Clasificación!$B$22,AB121=Clasificación!$B$23),Clasificación!$C$22,IF(AB121=Clasificación!$B$24,Clasificación!$C$24,"Por clasificar"))</f>
        <v>Crítica</v>
      </c>
    </row>
    <row r="122" spans="1:33" ht="409.5" x14ac:dyDescent="0.2">
      <c r="A122" s="55">
        <v>116</v>
      </c>
      <c r="B122" s="55" t="s">
        <v>2218</v>
      </c>
      <c r="C122" s="56" t="s">
        <v>2266</v>
      </c>
      <c r="D122" s="56" t="s">
        <v>2267</v>
      </c>
      <c r="E122" s="88" t="str">
        <f>+VLOOKUP(F122,Inventario!$A$3:$D$2083,2,FALSE)</f>
        <v>AC633</v>
      </c>
      <c r="F122" s="63" t="s">
        <v>2269</v>
      </c>
      <c r="G122" s="89" t="str">
        <f>+VLOOKUP(F122,Inventario!$A$3:$D$2083,3,FALSE)</f>
        <v>Subserie documental la cual puede contener la siguiente documentación: Acta de Rendimientos Financieros, Actas de ajuste, Actas de Anulación, Actas de Giro Fondos de Terceros, Actas de Legalización, Actas de Traslado entre Conceptos, Acta de anulación de cheques, Declaración Mensual de Retenciones, Devolución Descuentos de Impuestos, Hoja resumen del EDT, Informe Causación Relaciones de Autorización, Informe Diario de Pagos por Servicios Personales , Pago Descuentos de Impuestos.</v>
      </c>
      <c r="H122" s="56" t="s">
        <v>2277</v>
      </c>
      <c r="I122" s="89" t="str">
        <f>+VLOOKUP(F122,Inventario!$A$4:$D$2083,4,FALSE)</f>
        <v>Datos / Información</v>
      </c>
      <c r="J122" s="90"/>
      <c r="K122" s="55" t="s">
        <v>3116</v>
      </c>
      <c r="L122" s="55" t="s">
        <v>3116</v>
      </c>
      <c r="M122" s="55" t="s">
        <v>3117</v>
      </c>
      <c r="N122" s="55" t="s">
        <v>3117</v>
      </c>
      <c r="O122" s="55" t="s">
        <v>2131</v>
      </c>
      <c r="P122" s="74"/>
      <c r="Q122" s="55" t="s">
        <v>2133</v>
      </c>
      <c r="R122" s="55" t="s">
        <v>2288</v>
      </c>
      <c r="S122" s="55" t="s">
        <v>2132</v>
      </c>
      <c r="T122" s="74"/>
      <c r="U122" s="56" t="s">
        <v>2294</v>
      </c>
      <c r="V122" s="56" t="s">
        <v>2294</v>
      </c>
      <c r="W122" s="56" t="s">
        <v>2246</v>
      </c>
      <c r="X122" s="56" t="s">
        <v>2296</v>
      </c>
      <c r="Y122" s="74"/>
      <c r="Z122" s="78" t="s">
        <v>286</v>
      </c>
      <c r="AA122" s="78" t="s">
        <v>287</v>
      </c>
      <c r="AB122" s="78" t="s">
        <v>287</v>
      </c>
      <c r="AC122" s="73" t="str">
        <f t="shared" si="5"/>
        <v>No Crítico</v>
      </c>
      <c r="AD122" s="74"/>
      <c r="AE122" s="75" t="str">
        <f>IF(Z122=Clasificación!$B$9,Clasificación!$C$9,IF(Z122=Clasificación!$B$10,Clasificación!$C$10,IF(OR(Z122=Clasificación!$B$11,Z122=Clasificación!$C$11),Clasificación!$C$11,"Por clasificar")))</f>
        <v>Pública</v>
      </c>
      <c r="AF122" s="75" t="str">
        <f>IF(OR(AA122=Clasificación!$B$15,AA122=Clasificación!$B$16),Clasificación!$C$15,IF(AA122=Clasificación!$B$17,Clasificación!$C$17,"Por clasificar"))</f>
        <v>Crítica</v>
      </c>
      <c r="AG122" s="75" t="str">
        <f>IF(OR(AB122=Clasificación!$B$22,AB122=Clasificación!$B$23),Clasificación!$C$22,IF(AB122=Clasificación!$B$24,Clasificación!$C$24,"Por clasificar"))</f>
        <v>Crítica</v>
      </c>
    </row>
    <row r="123" spans="1:33" ht="168.75" x14ac:dyDescent="0.2">
      <c r="A123" s="55">
        <v>117</v>
      </c>
      <c r="B123" s="55" t="s">
        <v>2218</v>
      </c>
      <c r="C123" s="56" t="s">
        <v>2266</v>
      </c>
      <c r="D123" s="56" t="s">
        <v>2267</v>
      </c>
      <c r="E123" s="88" t="str">
        <f>+VLOOKUP(F123,Inventario!$A$3:$D$2083,2,FALSE)</f>
        <v>AC634</v>
      </c>
      <c r="F123" s="63" t="s">
        <v>2270</v>
      </c>
      <c r="G123" s="89" t="str">
        <f>+VLOOKUP(F123,Inventario!$A$3:$D$2083,3,FALSE)</f>
        <v>Subserie documental la cual puede contener la siguiente documentación: Acta Legalización con Soportes, Actas de Ajuste, Consignación Bancaria, Informe de Ingresos, Relación de Egresos por Caja por Consignación.</v>
      </c>
      <c r="H123" s="56" t="s">
        <v>2278</v>
      </c>
      <c r="I123" s="89" t="str">
        <f>+VLOOKUP(F123,Inventario!$A$4:$D$2083,4,FALSE)</f>
        <v>Datos / Información</v>
      </c>
      <c r="J123" s="90"/>
      <c r="K123" s="55" t="s">
        <v>3116</v>
      </c>
      <c r="L123" s="55" t="s">
        <v>3116</v>
      </c>
      <c r="M123" s="55" t="s">
        <v>3117</v>
      </c>
      <c r="N123" s="55" t="s">
        <v>3117</v>
      </c>
      <c r="O123" s="55" t="s">
        <v>2131</v>
      </c>
      <c r="P123" s="74"/>
      <c r="Q123" s="55" t="s">
        <v>2133</v>
      </c>
      <c r="R123" s="55" t="s">
        <v>2289</v>
      </c>
      <c r="S123" s="55" t="s">
        <v>2132</v>
      </c>
      <c r="T123" s="74"/>
      <c r="U123" s="56" t="s">
        <v>2294</v>
      </c>
      <c r="V123" s="56" t="s">
        <v>2294</v>
      </c>
      <c r="W123" s="56" t="s">
        <v>2246</v>
      </c>
      <c r="X123" s="56" t="s">
        <v>2297</v>
      </c>
      <c r="Y123" s="74"/>
      <c r="Z123" s="78" t="s">
        <v>286</v>
      </c>
      <c r="AA123" s="78" t="s">
        <v>287</v>
      </c>
      <c r="AB123" s="78" t="s">
        <v>286</v>
      </c>
      <c r="AC123" s="73" t="str">
        <f t="shared" si="5"/>
        <v>No Crítico</v>
      </c>
      <c r="AD123" s="74"/>
      <c r="AE123" s="75" t="str">
        <f>IF(Z123=Clasificación!$B$9,Clasificación!$C$9,IF(Z123=Clasificación!$B$10,Clasificación!$C$10,IF(OR(Z123=Clasificación!$B$11,Z123=Clasificación!$C$11),Clasificación!$C$11,"Por clasificar")))</f>
        <v>Pública</v>
      </c>
      <c r="AF123" s="75" t="str">
        <f>IF(OR(AA123=Clasificación!$B$15,AA123=Clasificación!$B$16),Clasificación!$C$15,IF(AA123=Clasificación!$B$17,Clasificación!$C$17,"Por clasificar"))</f>
        <v>Crítica</v>
      </c>
      <c r="AG123" s="75" t="str">
        <f>IF(OR(AB123=Clasificación!$B$22,AB123=Clasificación!$B$23),Clasificación!$C$22,IF(AB123=Clasificación!$B$24,Clasificación!$C$24,"Por clasificar"))</f>
        <v>No Crítica</v>
      </c>
    </row>
    <row r="124" spans="1:33" ht="409.5" x14ac:dyDescent="0.2">
      <c r="A124" s="55">
        <v>118</v>
      </c>
      <c r="B124" s="55" t="s">
        <v>2218</v>
      </c>
      <c r="C124" s="56" t="s">
        <v>2266</v>
      </c>
      <c r="D124" s="56" t="s">
        <v>2267</v>
      </c>
      <c r="E124" s="88" t="str">
        <f>+VLOOKUP(F124,Inventario!$A$3:$D$2083,2,FALSE)</f>
        <v>AC635</v>
      </c>
      <c r="F124" s="63" t="s">
        <v>1925</v>
      </c>
      <c r="G124" s="89" t="str">
        <f>+VLOOKUP(F124,Inventario!$A$3:$D$2083,3,FALSE)</f>
        <v>Subserie documental la cual puede contener la siguiente documentación: Hoja resumen del EDT, Acta de Cuadre de Caja , Actas de Redención de Inversiones, Copia de las Actas de Legalización, Actas de Traslado entre Conceptos, Actas de ajuste, Actas de Anulación, Ajuste diferencial cambiaria ,Órdenes de Devolución, de Ingresos,Informes de Recaudo, Movimiento Diario de Cajas Recaudadoras , Planilla Comportamiento Diario de los Ingresos - Sector Central, Planilla Diaria de Ingresos , Relación de Rentas e Ingresos Sector Central ,</v>
      </c>
      <c r="H124" s="56" t="s">
        <v>2279</v>
      </c>
      <c r="I124" s="89" t="str">
        <f>+VLOOKUP(F124,Inventario!$A$4:$D$2083,4,FALSE)</f>
        <v>Datos / Información</v>
      </c>
      <c r="J124" s="90"/>
      <c r="K124" s="55" t="s">
        <v>3116</v>
      </c>
      <c r="L124" s="55" t="s">
        <v>3116</v>
      </c>
      <c r="M124" s="55" t="s">
        <v>3117</v>
      </c>
      <c r="N124" s="55" t="s">
        <v>3117</v>
      </c>
      <c r="O124" s="55" t="s">
        <v>2131</v>
      </c>
      <c r="P124" s="74"/>
      <c r="Q124" s="55" t="s">
        <v>2133</v>
      </c>
      <c r="R124" s="55" t="s">
        <v>2288</v>
      </c>
      <c r="S124" s="55" t="s">
        <v>2132</v>
      </c>
      <c r="T124" s="74"/>
      <c r="U124" s="56" t="s">
        <v>2294</v>
      </c>
      <c r="V124" s="56" t="s">
        <v>2294</v>
      </c>
      <c r="W124" s="56" t="s">
        <v>2246</v>
      </c>
      <c r="X124" s="56" t="s">
        <v>2297</v>
      </c>
      <c r="Y124" s="74"/>
      <c r="Z124" s="78" t="s">
        <v>286</v>
      </c>
      <c r="AA124" s="78" t="s">
        <v>287</v>
      </c>
      <c r="AB124" s="78" t="s">
        <v>287</v>
      </c>
      <c r="AC124" s="73" t="str">
        <f t="shared" si="5"/>
        <v>No Crítico</v>
      </c>
      <c r="AD124" s="74"/>
      <c r="AE124" s="75" t="str">
        <f>IF(Z124=Clasificación!$B$9,Clasificación!$C$9,IF(Z124=Clasificación!$B$10,Clasificación!$C$10,IF(OR(Z124=Clasificación!$B$11,Z124=Clasificación!$C$11),Clasificación!$C$11,"Por clasificar")))</f>
        <v>Pública</v>
      </c>
      <c r="AF124" s="75" t="str">
        <f>IF(OR(AA124=Clasificación!$B$15,AA124=Clasificación!$B$16),Clasificación!$C$15,IF(AA124=Clasificación!$B$17,Clasificación!$C$17,"Por clasificar"))</f>
        <v>Crítica</v>
      </c>
      <c r="AG124" s="75" t="str">
        <f>IF(OR(AB124=Clasificación!$B$22,AB124=Clasificación!$B$23),Clasificación!$C$22,IF(AB124=Clasificación!$B$24,Clasificación!$C$24,"Por clasificar"))</f>
        <v>Crítica</v>
      </c>
    </row>
    <row r="125" spans="1:33" ht="409.5" x14ac:dyDescent="0.2">
      <c r="A125" s="55">
        <v>119</v>
      </c>
      <c r="B125" s="55" t="s">
        <v>2218</v>
      </c>
      <c r="C125" s="56" t="s">
        <v>2266</v>
      </c>
      <c r="D125" s="56" t="s">
        <v>2267</v>
      </c>
      <c r="E125" s="88" t="str">
        <f>+VLOOKUP(F125,Inventario!$A$3:$D$2083,2,FALSE)</f>
        <v>AC636</v>
      </c>
      <c r="F125" s="63" t="s">
        <v>1927</v>
      </c>
      <c r="G125" s="89" t="str">
        <f>+VLOOKUP(F125,Inventario!$A$3:$D$2083,3,FALSE)</f>
        <v>Subserie documental la cual puede contener la siguiente documentación:  Actas de Ajuste, Actas de Anulación, Actas de Anulación y  Giro, Actas de Traslado Entre Conceptos, Causación de Relaciones de Autorización, Cuadre de Entidades Centrales, Cuadre de Giro de Establecimientos Públicos, Hoja resumen del EDT, Informe Nómina - Consolidado, Listado de Órdenes de Pago por Entidad, Listado de Órdenes de pago SSF por Entidad,Órdenes de Pago SSF, Resumen de Pagos Ordinarios del día , Resumen de Pagos Ordinarios del Mes, Soportes Deuda Pública.</v>
      </c>
      <c r="H125" s="56" t="s">
        <v>2280</v>
      </c>
      <c r="I125" s="89" t="str">
        <f>+VLOOKUP(F125,Inventario!$A$4:$D$2083,4,FALSE)</f>
        <v>Datos / Información</v>
      </c>
      <c r="J125" s="90"/>
      <c r="K125" s="55" t="s">
        <v>3116</v>
      </c>
      <c r="L125" s="55" t="s">
        <v>3116</v>
      </c>
      <c r="M125" s="55" t="s">
        <v>3117</v>
      </c>
      <c r="N125" s="55" t="s">
        <v>3117</v>
      </c>
      <c r="O125" s="55" t="s">
        <v>2131</v>
      </c>
      <c r="P125" s="74"/>
      <c r="Q125" s="55" t="s">
        <v>2133</v>
      </c>
      <c r="R125" s="55" t="s">
        <v>2288</v>
      </c>
      <c r="S125" s="55" t="s">
        <v>2132</v>
      </c>
      <c r="T125" s="74"/>
      <c r="U125" s="56" t="s">
        <v>2294</v>
      </c>
      <c r="V125" s="56" t="s">
        <v>2294</v>
      </c>
      <c r="W125" s="56" t="s">
        <v>2246</v>
      </c>
      <c r="X125" s="56" t="s">
        <v>2297</v>
      </c>
      <c r="Y125" s="74"/>
      <c r="Z125" s="78" t="s">
        <v>286</v>
      </c>
      <c r="AA125" s="78" t="s">
        <v>287</v>
      </c>
      <c r="AB125" s="78" t="s">
        <v>286</v>
      </c>
      <c r="AC125" s="73" t="str">
        <f t="shared" si="5"/>
        <v>No Crítico</v>
      </c>
      <c r="AD125" s="74"/>
      <c r="AE125" s="75" t="str">
        <f>IF(Z125=Clasificación!$B$9,Clasificación!$C$9,IF(Z125=Clasificación!$B$10,Clasificación!$C$10,IF(OR(Z125=Clasificación!$B$11,Z125=Clasificación!$C$11),Clasificación!$C$11,"Por clasificar")))</f>
        <v>Pública</v>
      </c>
      <c r="AF125" s="75" t="str">
        <f>IF(OR(AA125=Clasificación!$B$15,AA125=Clasificación!$B$16),Clasificación!$C$15,IF(AA125=Clasificación!$B$17,Clasificación!$C$17,"Por clasificar"))</f>
        <v>Crítica</v>
      </c>
      <c r="AG125" s="75" t="str">
        <f>IF(OR(AB125=Clasificación!$B$22,AB125=Clasificación!$B$23),Clasificación!$C$22,IF(AB125=Clasificación!$B$24,Clasificación!$C$24,"Por clasificar"))</f>
        <v>No Crítica</v>
      </c>
    </row>
    <row r="126" spans="1:33" ht="202.5" x14ac:dyDescent="0.2">
      <c r="A126" s="55">
        <v>120</v>
      </c>
      <c r="B126" s="55" t="s">
        <v>2218</v>
      </c>
      <c r="C126" s="56" t="s">
        <v>2266</v>
      </c>
      <c r="D126" s="56" t="s">
        <v>2267</v>
      </c>
      <c r="E126" s="88" t="str">
        <f>+VLOOKUP(F126,Inventario!$A$3:$D$2083,2,FALSE)</f>
        <v>AC637</v>
      </c>
      <c r="F126" s="63" t="s">
        <v>2271</v>
      </c>
      <c r="G126" s="89" t="str">
        <f>+VLOOKUP(F126,Inventario!$A$3:$D$2083,3,FALSE)</f>
        <v>Subserie documental la cual puede contener la siguiente documentación: Informe del Estado Diario de Tesorería, Planilla Diaria de Ingresos , Contabilizadora (Bancos), Solicitud de traslado de fondos en moneda legal, Ajuste diferencial cambiario, Ingresos Fondos Conceptos Varios de Tesorería , Certificación de saldos , Resumen de Pagos Ordinarios del día , Resumen de Pagos Ordinarios del Mes , Acta de Transferencia de Fondos.</v>
      </c>
      <c r="H126" s="56" t="s">
        <v>2281</v>
      </c>
      <c r="I126" s="89" t="str">
        <f>+VLOOKUP(F126,Inventario!$A$4:$D$2083,4,FALSE)</f>
        <v>Datos / Información</v>
      </c>
      <c r="J126" s="90"/>
      <c r="K126" s="55" t="s">
        <v>3116</v>
      </c>
      <c r="L126" s="55" t="s">
        <v>3116</v>
      </c>
      <c r="M126" s="55" t="s">
        <v>3117</v>
      </c>
      <c r="N126" s="55" t="s">
        <v>3117</v>
      </c>
      <c r="O126" s="55" t="s">
        <v>2131</v>
      </c>
      <c r="P126" s="74"/>
      <c r="Q126" s="55" t="s">
        <v>2133</v>
      </c>
      <c r="R126" s="55" t="s">
        <v>2288</v>
      </c>
      <c r="S126" s="55" t="s">
        <v>2290</v>
      </c>
      <c r="T126" s="74"/>
      <c r="U126" s="56" t="s">
        <v>2294</v>
      </c>
      <c r="V126" s="56" t="s">
        <v>2294</v>
      </c>
      <c r="W126" s="56" t="s">
        <v>2246</v>
      </c>
      <c r="X126" s="56" t="s">
        <v>2298</v>
      </c>
      <c r="Y126" s="74"/>
      <c r="Z126" s="78" t="s">
        <v>286</v>
      </c>
      <c r="AA126" s="78" t="s">
        <v>287</v>
      </c>
      <c r="AB126" s="78" t="s">
        <v>287</v>
      </c>
      <c r="AC126" s="73" t="str">
        <f t="shared" si="5"/>
        <v>No Crítico</v>
      </c>
      <c r="AD126" s="74"/>
      <c r="AE126" s="75" t="str">
        <f>IF(Z126=Clasificación!$B$9,Clasificación!$C$9,IF(Z126=Clasificación!$B$10,Clasificación!$C$10,IF(OR(Z126=Clasificación!$B$11,Z126=Clasificación!$C$11),Clasificación!$C$11,"Por clasificar")))</f>
        <v>Pública</v>
      </c>
      <c r="AF126" s="75" t="str">
        <f>IF(OR(AA126=Clasificación!$B$15,AA126=Clasificación!$B$16),Clasificación!$C$15,IF(AA126=Clasificación!$B$17,Clasificación!$C$17,"Por clasificar"))</f>
        <v>Crítica</v>
      </c>
      <c r="AG126" s="75" t="str">
        <f>IF(OR(AB126=Clasificación!$B$22,AB126=Clasificación!$B$23),Clasificación!$C$22,IF(AB126=Clasificación!$B$24,Clasificación!$C$24,"Por clasificar"))</f>
        <v>Crítica</v>
      </c>
    </row>
    <row r="127" spans="1:33" ht="405" x14ac:dyDescent="0.2">
      <c r="A127" s="55">
        <v>121</v>
      </c>
      <c r="B127" s="55" t="s">
        <v>2218</v>
      </c>
      <c r="C127" s="56" t="s">
        <v>2266</v>
      </c>
      <c r="D127" s="56" t="s">
        <v>2267</v>
      </c>
      <c r="E127" s="88" t="str">
        <f>+VLOOKUP(F127,Inventario!$A$3:$D$2083,2,FALSE)</f>
        <v>AC638</v>
      </c>
      <c r="F127" s="63" t="s">
        <v>2272</v>
      </c>
      <c r="G127" s="89" t="str">
        <f>+VLOOKUP(F127,Inventario!$A$3:$D$2083,3,FALSE)</f>
        <v>Subserie documental la cual puede contener la siguiente documentación: Actas de Ajuste, Actas de Traslado Entre Conceptos, Actas de  Anulación, Actas de Giro, Conciliaciones, Cuadre de Giros de FDL, Hoja resumen del EDT, Ingreso y Pagos Estampilla Univ. Distr. Fco José Caldas, Oficios Circularización de Saldos  a FDL  , Resumen de Pagos a Terceros del DíaResumen Ingresos Tesorería de Terceros del día., Resumen Ingresos Tesorería de Terceros mensual, Resumen Ingresos Tesorería de Terceros mensual, Resumen pagos de Tesorería de Terceros mensual.</v>
      </c>
      <c r="H127" s="56" t="s">
        <v>2282</v>
      </c>
      <c r="I127" s="89" t="str">
        <f>+VLOOKUP(F127,Inventario!$A$4:$D$2083,4,FALSE)</f>
        <v>Datos / Información</v>
      </c>
      <c r="J127" s="90"/>
      <c r="K127" s="55" t="s">
        <v>3116</v>
      </c>
      <c r="L127" s="55" t="s">
        <v>3116</v>
      </c>
      <c r="M127" s="55" t="s">
        <v>3117</v>
      </c>
      <c r="N127" s="55" t="s">
        <v>3117</v>
      </c>
      <c r="O127" s="55" t="s">
        <v>2131</v>
      </c>
      <c r="P127" s="74"/>
      <c r="Q127" s="55" t="s">
        <v>2133</v>
      </c>
      <c r="R127" s="55" t="s">
        <v>2288</v>
      </c>
      <c r="S127" s="55" t="s">
        <v>2132</v>
      </c>
      <c r="T127" s="74"/>
      <c r="U127" s="56" t="s">
        <v>2294</v>
      </c>
      <c r="V127" s="56" t="s">
        <v>2294</v>
      </c>
      <c r="W127" s="56" t="s">
        <v>2246</v>
      </c>
      <c r="X127" s="56" t="s">
        <v>2299</v>
      </c>
      <c r="Y127" s="74"/>
      <c r="Z127" s="78" t="s">
        <v>286</v>
      </c>
      <c r="AA127" s="78" t="s">
        <v>287</v>
      </c>
      <c r="AB127" s="78" t="s">
        <v>287</v>
      </c>
      <c r="AC127" s="73" t="str">
        <f t="shared" si="5"/>
        <v>No Crítico</v>
      </c>
      <c r="AD127" s="74"/>
      <c r="AE127" s="75" t="str">
        <f>IF(Z127=Clasificación!$B$9,Clasificación!$C$9,IF(Z127=Clasificación!$B$10,Clasificación!$C$10,IF(OR(Z127=Clasificación!$B$11,Z127=Clasificación!$C$11),Clasificación!$C$11,"Por clasificar")))</f>
        <v>Pública</v>
      </c>
      <c r="AF127" s="75" t="str">
        <f>IF(OR(AA127=Clasificación!$B$15,AA127=Clasificación!$B$16),Clasificación!$C$15,IF(AA127=Clasificación!$B$17,Clasificación!$C$17,"Por clasificar"))</f>
        <v>Crítica</v>
      </c>
      <c r="AG127" s="75" t="str">
        <f>IF(OR(AB127=Clasificación!$B$22,AB127=Clasificación!$B$23),Clasificación!$C$22,IF(AB127=Clasificación!$B$24,Clasificación!$C$24,"Por clasificar"))</f>
        <v>Crítica</v>
      </c>
    </row>
    <row r="128" spans="1:33" ht="191.25" x14ac:dyDescent="0.2">
      <c r="A128" s="55">
        <v>122</v>
      </c>
      <c r="B128" s="55" t="s">
        <v>2218</v>
      </c>
      <c r="C128" s="56" t="s">
        <v>2266</v>
      </c>
      <c r="D128" s="56" t="s">
        <v>2267</v>
      </c>
      <c r="E128" s="88" t="str">
        <f>+VLOOKUP(F128,Inventario!$A$3:$D$2083,2,FALSE)</f>
        <v>AC639</v>
      </c>
      <c r="F128" s="63" t="s">
        <v>2273</v>
      </c>
      <c r="G128" s="89" t="str">
        <f>+VLOOKUP(F128,Inventario!$A$3:$D$2083,3,FALSE)</f>
        <v>Subserie documental la cual puede contener la siguiente documentación: Actas de anulación, Actas de Giro, Actas de Traslado Entre Conceptos, Hoja resumen del EDT.</v>
      </c>
      <c r="H128" s="56" t="s">
        <v>2283</v>
      </c>
      <c r="I128" s="89" t="str">
        <f>+VLOOKUP(F128,Inventario!$A$4:$D$2083,4,FALSE)</f>
        <v>Datos / Información</v>
      </c>
      <c r="J128" s="90"/>
      <c r="K128" s="55" t="s">
        <v>3116</v>
      </c>
      <c r="L128" s="55" t="s">
        <v>3116</v>
      </c>
      <c r="M128" s="55" t="s">
        <v>3117</v>
      </c>
      <c r="N128" s="55" t="s">
        <v>3117</v>
      </c>
      <c r="O128" s="55" t="s">
        <v>2131</v>
      </c>
      <c r="P128" s="74"/>
      <c r="Q128" s="55" t="s">
        <v>2133</v>
      </c>
      <c r="R128" s="55" t="s">
        <v>2288</v>
      </c>
      <c r="S128" s="55" t="s">
        <v>2132</v>
      </c>
      <c r="T128" s="74"/>
      <c r="U128" s="56" t="s">
        <v>2294</v>
      </c>
      <c r="V128" s="56" t="s">
        <v>2294</v>
      </c>
      <c r="W128" s="56" t="s">
        <v>2246</v>
      </c>
      <c r="X128" s="56" t="s">
        <v>2300</v>
      </c>
      <c r="Y128" s="74"/>
      <c r="Z128" s="78" t="s">
        <v>286</v>
      </c>
      <c r="AA128" s="78" t="s">
        <v>287</v>
      </c>
      <c r="AB128" s="78" t="s">
        <v>287</v>
      </c>
      <c r="AC128" s="73" t="str">
        <f t="shared" si="5"/>
        <v>No Crítico</v>
      </c>
      <c r="AD128" s="74"/>
      <c r="AE128" s="75" t="str">
        <f>IF(Z128=Clasificación!$B$9,Clasificación!$C$9,IF(Z128=Clasificación!$B$10,Clasificación!$C$10,IF(OR(Z128=Clasificación!$B$11,Z128=Clasificación!$C$11),Clasificación!$C$11,"Por clasificar")))</f>
        <v>Pública</v>
      </c>
      <c r="AF128" s="75" t="str">
        <f>IF(OR(AA128=Clasificación!$B$15,AA128=Clasificación!$B$16),Clasificación!$C$15,IF(AA128=Clasificación!$B$17,Clasificación!$C$17,"Por clasificar"))</f>
        <v>Crítica</v>
      </c>
      <c r="AG128" s="75" t="str">
        <f>IF(OR(AB128=Clasificación!$B$22,AB128=Clasificación!$B$23),Clasificación!$C$22,IF(AB128=Clasificación!$B$24,Clasificación!$C$24,"Por clasificar"))</f>
        <v>Crítica</v>
      </c>
    </row>
    <row r="129" spans="1:33" ht="67.5" x14ac:dyDescent="0.2">
      <c r="A129" s="55">
        <v>123</v>
      </c>
      <c r="B129" s="55" t="s">
        <v>2218</v>
      </c>
      <c r="C129" s="56" t="s">
        <v>2266</v>
      </c>
      <c r="D129" s="56" t="s">
        <v>2267</v>
      </c>
      <c r="E129" s="88" t="str">
        <f>+VLOOKUP(F129,Inventario!$A$3:$D$2083,2,FALSE)</f>
        <v>AC383</v>
      </c>
      <c r="F129" s="63" t="s">
        <v>2140</v>
      </c>
      <c r="G129" s="89" t="str">
        <f>+VLOOKUP(F129,Inventario!$A$3:$D$2083,3,FALSE)</f>
        <v>Subserie documental la cual puede contener la siguiente documentación: requerimiento, Informe, Anexos, Plan de mejoramiento, Respuesta, Informe a organismo de control, Informe Ley 617, Informe Estadísticas y Costos, Informe Consolidado Hacendario de información presupuestal, Comprobante de envío</v>
      </c>
      <c r="H129" s="56" t="s">
        <v>2144</v>
      </c>
      <c r="I129" s="89" t="str">
        <f>+VLOOKUP(F129,Inventario!$A$4:$D$2083,4,FALSE)</f>
        <v>Datos / Información</v>
      </c>
      <c r="J129" s="90"/>
      <c r="K129" s="55" t="s">
        <v>3116</v>
      </c>
      <c r="L129" s="55" t="s">
        <v>3116</v>
      </c>
      <c r="M129" s="55" t="s">
        <v>3116</v>
      </c>
      <c r="N129" s="55" t="s">
        <v>3116</v>
      </c>
      <c r="O129" s="55" t="s">
        <v>2131</v>
      </c>
      <c r="P129" s="74"/>
      <c r="Q129" s="55" t="s">
        <v>2133</v>
      </c>
      <c r="R129" s="55" t="s">
        <v>2291</v>
      </c>
      <c r="S129" s="55" t="s">
        <v>2132</v>
      </c>
      <c r="T129" s="74"/>
      <c r="U129" s="56" t="s">
        <v>2294</v>
      </c>
      <c r="V129" s="56" t="s">
        <v>2294</v>
      </c>
      <c r="W129" s="56" t="s">
        <v>2246</v>
      </c>
      <c r="X129" s="56" t="s">
        <v>2301</v>
      </c>
      <c r="Y129" s="74"/>
      <c r="Z129" s="78" t="s">
        <v>286</v>
      </c>
      <c r="AA129" s="78" t="s">
        <v>287</v>
      </c>
      <c r="AB129" s="78" t="s">
        <v>287</v>
      </c>
      <c r="AC129" s="73" t="str">
        <f t="shared" si="5"/>
        <v>No Crítico</v>
      </c>
      <c r="AD129" s="74"/>
      <c r="AE129" s="75" t="str">
        <f>IF(Z129=Clasificación!$B$9,Clasificación!$C$9,IF(Z129=Clasificación!$B$10,Clasificación!$C$10,IF(OR(Z129=Clasificación!$B$11,Z129=Clasificación!$C$11),Clasificación!$C$11,"Por clasificar")))</f>
        <v>Pública</v>
      </c>
      <c r="AF129" s="75" t="str">
        <f>IF(OR(AA129=Clasificación!$B$15,AA129=Clasificación!$B$16),Clasificación!$C$15,IF(AA129=Clasificación!$B$17,Clasificación!$C$17,"Por clasificar"))</f>
        <v>Crítica</v>
      </c>
      <c r="AG129" s="75" t="str">
        <f>IF(OR(AB129=Clasificación!$B$22,AB129=Clasificación!$B$23),Clasificación!$C$22,IF(AB129=Clasificación!$B$24,Clasificación!$C$24,"Por clasificar"))</f>
        <v>Crítica</v>
      </c>
    </row>
    <row r="130" spans="1:33" ht="78.75" x14ac:dyDescent="0.2">
      <c r="A130" s="55">
        <v>124</v>
      </c>
      <c r="B130" s="55" t="s">
        <v>2218</v>
      </c>
      <c r="C130" s="56" t="s">
        <v>2266</v>
      </c>
      <c r="D130" s="56" t="s">
        <v>2267</v>
      </c>
      <c r="E130" s="88" t="str">
        <f>+VLOOKUP(F130,Inventario!$A$3:$D$2083,2,FALSE)</f>
        <v>AC355</v>
      </c>
      <c r="F130" s="63" t="s">
        <v>1099</v>
      </c>
      <c r="G130" s="89" t="str">
        <f>+VLOOKUP(F130,Inventario!$A$3:$D$2083,3,FALSE)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130" s="56" t="s">
        <v>2145</v>
      </c>
      <c r="I130" s="89" t="str">
        <f>+VLOOKUP(F130,Inventario!$A$4:$D$2083,4,FALSE)</f>
        <v>Datos / Información</v>
      </c>
      <c r="J130" s="90"/>
      <c r="K130" s="55" t="s">
        <v>3116</v>
      </c>
      <c r="L130" s="55" t="s">
        <v>3116</v>
      </c>
      <c r="M130" s="55" t="s">
        <v>3117</v>
      </c>
      <c r="N130" s="55" t="s">
        <v>3117</v>
      </c>
      <c r="O130" s="55" t="s">
        <v>2131</v>
      </c>
      <c r="P130" s="74"/>
      <c r="Q130" s="55" t="s">
        <v>2133</v>
      </c>
      <c r="R130" s="55" t="s">
        <v>2292</v>
      </c>
      <c r="S130" s="55" t="s">
        <v>2132</v>
      </c>
      <c r="T130" s="74"/>
      <c r="U130" s="56" t="s">
        <v>2294</v>
      </c>
      <c r="V130" s="56" t="s">
        <v>2294</v>
      </c>
      <c r="W130" s="56" t="s">
        <v>2246</v>
      </c>
      <c r="X130" s="56" t="s">
        <v>2301</v>
      </c>
      <c r="Y130" s="74"/>
      <c r="Z130" s="78" t="s">
        <v>286</v>
      </c>
      <c r="AA130" s="78" t="s">
        <v>287</v>
      </c>
      <c r="AB130" s="78" t="s">
        <v>287</v>
      </c>
      <c r="AC130" s="73" t="str">
        <f t="shared" si="5"/>
        <v>No Crítico</v>
      </c>
      <c r="AD130" s="74"/>
      <c r="AE130" s="75" t="str">
        <f>IF(Z130=Clasificación!$B$9,Clasificación!$C$9,IF(Z130=Clasificación!$B$10,Clasificación!$C$10,IF(OR(Z130=Clasificación!$B$11,Z130=Clasificación!$C$11),Clasificación!$C$11,"Por clasificar")))</f>
        <v>Pública</v>
      </c>
      <c r="AF130" s="75" t="str">
        <f>IF(OR(AA130=Clasificación!$B$15,AA130=Clasificación!$B$16),Clasificación!$C$15,IF(AA130=Clasificación!$B$17,Clasificación!$C$17,"Por clasificar"))</f>
        <v>Crítica</v>
      </c>
      <c r="AG130" s="75" t="str">
        <f>IF(OR(AB130=Clasificación!$B$22,AB130=Clasificación!$B$23),Clasificación!$C$22,IF(AB130=Clasificación!$B$24,Clasificación!$C$24,"Por clasificar"))</f>
        <v>Crítica</v>
      </c>
    </row>
    <row r="131" spans="1:33" ht="90" x14ac:dyDescent="0.2">
      <c r="A131" s="55">
        <v>125</v>
      </c>
      <c r="B131" s="55" t="s">
        <v>2218</v>
      </c>
      <c r="C131" s="56" t="s">
        <v>2266</v>
      </c>
      <c r="D131" s="56" t="s">
        <v>2267</v>
      </c>
      <c r="E131" s="88" t="str">
        <f>+VLOOKUP(F131,Inventario!$A$3:$D$2083,2,FALSE)</f>
        <v>AC640</v>
      </c>
      <c r="F131" s="63" t="s">
        <v>1935</v>
      </c>
      <c r="G131" s="89" t="str">
        <f>+VLOOKUP(F131,Inventario!$A$3:$D$2083,3,FALSE)</f>
        <v>Subserie documental la cual puede contener la siguiente documentación:Informe , Anexos .</v>
      </c>
      <c r="H131" s="56" t="s">
        <v>2284</v>
      </c>
      <c r="I131" s="89" t="str">
        <f>+VLOOKUP(F131,Inventario!$A$4:$D$2083,4,FALSE)</f>
        <v>Datos / Información</v>
      </c>
      <c r="J131" s="90"/>
      <c r="K131" s="55" t="s">
        <v>3116</v>
      </c>
      <c r="L131" s="55" t="s">
        <v>3116</v>
      </c>
      <c r="M131" s="55" t="s">
        <v>3117</v>
      </c>
      <c r="N131" s="55" t="s">
        <v>3117</v>
      </c>
      <c r="O131" s="55" t="s">
        <v>2131</v>
      </c>
      <c r="P131" s="74"/>
      <c r="Q131" s="55" t="s">
        <v>2133</v>
      </c>
      <c r="R131" s="55" t="s">
        <v>2288</v>
      </c>
      <c r="S131" s="55" t="s">
        <v>2132</v>
      </c>
      <c r="T131" s="74"/>
      <c r="U131" s="56" t="s">
        <v>2294</v>
      </c>
      <c r="V131" s="56" t="s">
        <v>2294</v>
      </c>
      <c r="W131" s="56" t="s">
        <v>2246</v>
      </c>
      <c r="X131" s="56" t="s">
        <v>2302</v>
      </c>
      <c r="Y131" s="74"/>
      <c r="Z131" s="78" t="s">
        <v>286</v>
      </c>
      <c r="AA131" s="78" t="s">
        <v>287</v>
      </c>
      <c r="AB131" s="78" t="s">
        <v>287</v>
      </c>
      <c r="AC131" s="73" t="str">
        <f t="shared" si="5"/>
        <v>No Crítico</v>
      </c>
      <c r="AD131" s="74"/>
      <c r="AE131" s="75" t="str">
        <f>IF(Z131=Clasificación!$B$9,Clasificación!$C$9,IF(Z131=Clasificación!$B$10,Clasificación!$C$10,IF(OR(Z131=Clasificación!$B$11,Z131=Clasificación!$C$11),Clasificación!$C$11,"Por clasificar")))</f>
        <v>Pública</v>
      </c>
      <c r="AF131" s="75" t="str">
        <f>IF(OR(AA131=Clasificación!$B$15,AA131=Clasificación!$B$16),Clasificación!$C$15,IF(AA131=Clasificación!$B$17,Clasificación!$C$17,"Por clasificar"))</f>
        <v>Crítica</v>
      </c>
      <c r="AG131" s="75" t="str">
        <f>IF(OR(AB131=Clasificación!$B$22,AB131=Clasificación!$B$23),Clasificación!$C$22,IF(AB131=Clasificación!$B$24,Clasificación!$C$24,"Por clasificar"))</f>
        <v>Crítica</v>
      </c>
    </row>
    <row r="132" spans="1:33" ht="202.5" x14ac:dyDescent="0.2">
      <c r="A132" s="55">
        <v>126</v>
      </c>
      <c r="B132" s="55" t="s">
        <v>2218</v>
      </c>
      <c r="C132" s="56" t="s">
        <v>2266</v>
      </c>
      <c r="D132" s="56" t="s">
        <v>2132</v>
      </c>
      <c r="E132" s="88" t="str">
        <f>+VLOOKUP(F132,Inventario!$A$3:$D$2083,2,FALSE)</f>
        <v>AC642</v>
      </c>
      <c r="F132" s="63" t="s">
        <v>2274</v>
      </c>
      <c r="G132" s="89" t="str">
        <f>+VLOOKUP(F132,Inventario!$A$3:$D$2083,3,FALSE)</f>
        <v>Serie documental la cual puede contener la siguiente documentación:Inversiones Financieras, Base Egresos Fondos Ordinarios, Fondos Terceros, Recaudo Terceros, Ingresos Fondos Ordinarios, Acta  memoria de Inversiones, Actas de Compra de Inversiones,Actas de Redención de Inversiones, Actas de Venta de Inversiones Verificación.</v>
      </c>
      <c r="H132" s="56" t="s">
        <v>2285</v>
      </c>
      <c r="I132" s="89" t="str">
        <f>+VLOOKUP(F132,Inventario!$A$4:$D$2083,4,FALSE)</f>
        <v>Datos / Información</v>
      </c>
      <c r="J132" s="90"/>
      <c r="K132" s="55" t="s">
        <v>3116</v>
      </c>
      <c r="L132" s="55" t="s">
        <v>3116</v>
      </c>
      <c r="M132" s="55" t="s">
        <v>3117</v>
      </c>
      <c r="N132" s="55" t="s">
        <v>3117</v>
      </c>
      <c r="O132" s="55" t="s">
        <v>2131</v>
      </c>
      <c r="P132" s="74"/>
      <c r="Q132" s="55" t="s">
        <v>2133</v>
      </c>
      <c r="R132" s="55" t="s">
        <v>2288</v>
      </c>
      <c r="S132" s="55" t="s">
        <v>2132</v>
      </c>
      <c r="T132" s="74"/>
      <c r="U132" s="56" t="s">
        <v>2294</v>
      </c>
      <c r="V132" s="56" t="s">
        <v>2294</v>
      </c>
      <c r="W132" s="56" t="s">
        <v>2246</v>
      </c>
      <c r="X132" s="56" t="s">
        <v>2303</v>
      </c>
      <c r="Y132" s="74"/>
      <c r="Z132" s="78" t="s">
        <v>286</v>
      </c>
      <c r="AA132" s="78" t="s">
        <v>287</v>
      </c>
      <c r="AB132" s="78" t="s">
        <v>287</v>
      </c>
      <c r="AC132" s="73" t="str">
        <f t="shared" si="5"/>
        <v>No Crítico</v>
      </c>
      <c r="AD132" s="74"/>
      <c r="AE132" s="75" t="str">
        <f>IF(Z132=Clasificación!$B$9,Clasificación!$C$9,IF(Z132=Clasificación!$B$10,Clasificación!$C$10,IF(OR(Z132=Clasificación!$B$11,Z132=Clasificación!$C$11),Clasificación!$C$11,"Por clasificar")))</f>
        <v>Pública</v>
      </c>
      <c r="AF132" s="75" t="str">
        <f>IF(OR(AA132=Clasificación!$B$15,AA132=Clasificación!$B$16),Clasificación!$C$15,IF(AA132=Clasificación!$B$17,Clasificación!$C$17,"Por clasificar"))</f>
        <v>Crítica</v>
      </c>
      <c r="AG132" s="75" t="str">
        <f>IF(OR(AB132=Clasificación!$B$22,AB132=Clasificación!$B$23),Clasificación!$C$22,IF(AB132=Clasificación!$B$24,Clasificación!$C$24,"Por clasificar"))</f>
        <v>Crítica</v>
      </c>
    </row>
    <row r="133" spans="1:33" ht="409.5" x14ac:dyDescent="0.2">
      <c r="A133" s="55">
        <v>127</v>
      </c>
      <c r="B133" s="55" t="s">
        <v>2218</v>
      </c>
      <c r="C133" s="56" t="s">
        <v>2266</v>
      </c>
      <c r="D133" s="56" t="s">
        <v>2132</v>
      </c>
      <c r="E133" s="88" t="str">
        <f>+VLOOKUP(F133,Inventario!$A$3:$D$2083,2,FALSE)</f>
        <v>AC643</v>
      </c>
      <c r="F133" s="63" t="s">
        <v>2275</v>
      </c>
      <c r="G133" s="89" t="str">
        <f>+VLOOKUP(F133,Inventario!$A$3:$D$2083,3,FALSE)</f>
        <v>Serie documental la cual puede contener la siguiente documentación:Informes Mensuales Contables, Análisis del Registro del Diferencial Cambiario, Informes de Valoración, Balance de Pruebas, Compras Portafolio de Inversiones, Comprobante Contable, Comprobante Contable de Reexpresión (sistema ALFYN), Histórico de ventas por rango de fecha, Informe de Derivados. Compromisos de venta, Portafolio de Inversiones de Renta Fija a tasas de mercado. Por grupo (sistema ALFYN), Resumen de Inversiones por Título (sistema ALFYN), Tasas de Valoración, Total auxiliar por tercero por rango de cuentas, Valores Contables y Presupuestales del Diferencial Cambiario, Verificación - Seguimiento de Valoración Portafolio Renta Fija, Comprobantes de Cancelación de Inversiones en Moneda Extranjera.</v>
      </c>
      <c r="H133" s="56" t="s">
        <v>2286</v>
      </c>
      <c r="I133" s="89" t="str">
        <f>+VLOOKUP(F133,Inventario!$A$4:$D$2083,4,FALSE)</f>
        <v>Datos / Información</v>
      </c>
      <c r="J133" s="90"/>
      <c r="K133" s="55" t="s">
        <v>3116</v>
      </c>
      <c r="L133" s="55" t="s">
        <v>3116</v>
      </c>
      <c r="M133" s="55" t="s">
        <v>3117</v>
      </c>
      <c r="N133" s="55" t="s">
        <v>3117</v>
      </c>
      <c r="O133" s="55" t="s">
        <v>2131</v>
      </c>
      <c r="P133" s="74"/>
      <c r="Q133" s="55" t="s">
        <v>2133</v>
      </c>
      <c r="R133" s="55" t="s">
        <v>2288</v>
      </c>
      <c r="S133" s="55" t="s">
        <v>2132</v>
      </c>
      <c r="T133" s="74"/>
      <c r="U133" s="56" t="s">
        <v>2294</v>
      </c>
      <c r="V133" s="56" t="s">
        <v>2294</v>
      </c>
      <c r="W133" s="56" t="s">
        <v>2246</v>
      </c>
      <c r="X133" s="56" t="s">
        <v>2304</v>
      </c>
      <c r="Y133" s="74"/>
      <c r="Z133" s="78" t="s">
        <v>286</v>
      </c>
      <c r="AA133" s="78" t="s">
        <v>287</v>
      </c>
      <c r="AB133" s="78" t="s">
        <v>287</v>
      </c>
      <c r="AC133" s="73" t="str">
        <f t="shared" si="5"/>
        <v>No Crítico</v>
      </c>
      <c r="AD133" s="74"/>
      <c r="AE133" s="75" t="str">
        <f>IF(Z133=Clasificación!$B$9,Clasificación!$C$9,IF(Z133=Clasificación!$B$10,Clasificación!$C$10,IF(OR(Z133=Clasificación!$B$11,Z133=Clasificación!$C$11),Clasificación!$C$11,"Por clasificar")))</f>
        <v>Pública</v>
      </c>
      <c r="AF133" s="75" t="str">
        <f>IF(OR(AA133=Clasificación!$B$15,AA133=Clasificación!$B$16),Clasificación!$C$15,IF(AA133=Clasificación!$B$17,Clasificación!$C$17,"Por clasificar"))</f>
        <v>Crítica</v>
      </c>
      <c r="AG133" s="75" t="str">
        <f>IF(OR(AB133=Clasificación!$B$22,AB133=Clasificación!$B$23),Clasificación!$C$22,IF(AB133=Clasificación!$B$24,Clasificación!$C$24,"Por clasificar"))</f>
        <v>Crítica</v>
      </c>
    </row>
    <row r="134" spans="1:33" ht="90" x14ac:dyDescent="0.2">
      <c r="A134" s="55">
        <v>128</v>
      </c>
      <c r="B134" s="55" t="s">
        <v>2218</v>
      </c>
      <c r="C134" s="56" t="s">
        <v>2266</v>
      </c>
      <c r="D134" s="56" t="s">
        <v>2132</v>
      </c>
      <c r="E134" s="88" t="str">
        <f>+VLOOKUP(F134,Inventario!$A$3:$D$2083,2,FALSE)</f>
        <v>AC368</v>
      </c>
      <c r="F134" s="63" t="s">
        <v>1100</v>
      </c>
      <c r="G134" s="89" t="str">
        <f>+VLOOKUP(F134,Inventario!$A$3:$D$2083,3,FALSE)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134" s="56"/>
      <c r="I134" s="89" t="str">
        <f>+VLOOKUP(F134,Inventario!$A$4:$D$2083,4,FALSE)</f>
        <v>Datos / Información</v>
      </c>
      <c r="J134" s="90"/>
      <c r="K134" s="55" t="s">
        <v>3116</v>
      </c>
      <c r="L134" s="55" t="s">
        <v>3116</v>
      </c>
      <c r="M134" s="55" t="s">
        <v>3116</v>
      </c>
      <c r="N134" s="55" t="s">
        <v>3117</v>
      </c>
      <c r="O134" s="55" t="s">
        <v>2131</v>
      </c>
      <c r="P134" s="74"/>
      <c r="Q134" s="55" t="s">
        <v>2133</v>
      </c>
      <c r="R134" s="55" t="s">
        <v>2293</v>
      </c>
      <c r="S134" s="55" t="s">
        <v>2132</v>
      </c>
      <c r="T134" s="74"/>
      <c r="U134" s="56" t="s">
        <v>2294</v>
      </c>
      <c r="V134" s="56" t="s">
        <v>2294</v>
      </c>
      <c r="W134" s="56" t="s">
        <v>2246</v>
      </c>
      <c r="X134" s="56" t="s">
        <v>2305</v>
      </c>
      <c r="Y134" s="74"/>
      <c r="Z134" s="78" t="s">
        <v>286</v>
      </c>
      <c r="AA134" s="78" t="s">
        <v>287</v>
      </c>
      <c r="AB134" s="78" t="s">
        <v>286</v>
      </c>
      <c r="AC134" s="73" t="str">
        <f t="shared" si="5"/>
        <v>No Crítico</v>
      </c>
      <c r="AD134" s="74"/>
      <c r="AE134" s="75" t="str">
        <f>IF(Z134=Clasificación!$B$9,Clasificación!$C$9,IF(Z134=Clasificación!$B$10,Clasificación!$C$10,IF(OR(Z134=Clasificación!$B$11,Z134=Clasificación!$C$11),Clasificación!$C$11,"Por clasificar")))</f>
        <v>Pública</v>
      </c>
      <c r="AF134" s="75" t="str">
        <f>IF(OR(AA134=Clasificación!$B$15,AA134=Clasificación!$B$16),Clasificación!$C$15,IF(AA134=Clasificación!$B$17,Clasificación!$C$17,"Por clasificar"))</f>
        <v>Crítica</v>
      </c>
      <c r="AG134" s="75" t="str">
        <f>IF(OR(AB134=Clasificación!$B$22,AB134=Clasificación!$B$23),Clasificación!$C$22,IF(AB134=Clasificación!$B$24,Clasificación!$C$24,"Por clasificar"))</f>
        <v>No Crítica</v>
      </c>
    </row>
    <row r="135" spans="1:33" ht="157.5" x14ac:dyDescent="0.2">
      <c r="A135" s="55">
        <v>129</v>
      </c>
      <c r="B135" s="55" t="s">
        <v>2218</v>
      </c>
      <c r="C135" s="56" t="s">
        <v>2266</v>
      </c>
      <c r="D135" s="56" t="s">
        <v>2132</v>
      </c>
      <c r="E135" s="88" t="str">
        <f>+VLOOKUP(F135,Inventario!$A$3:$D$2083,2,FALSE)</f>
        <v>AC644</v>
      </c>
      <c r="F135" s="63" t="s">
        <v>2276</v>
      </c>
      <c r="G135" s="89" t="str">
        <f>+VLOOKUP(F135,Inventario!$A$3:$D$2083,3,FALSE)</f>
        <v>Subserie documental la cual puede contener la siguiente documentación:Convenios, Comunicaciones Oficiales, Documentos Soportes del Movimiento de la Cuenta,  Libro Auxiliar de la Cuenta, Memorando de Traslados de Rendimientos Financieros, Comunicaciones de Movimientos y Saldos, Seguimiento a las Correcciones, Seguimiento a las Correcciones</v>
      </c>
      <c r="H135" s="56" t="s">
        <v>2287</v>
      </c>
      <c r="I135" s="89" t="str">
        <f>+VLOOKUP(F135,Inventario!$A$4:$D$2083,4,FALSE)</f>
        <v>Datos / Información</v>
      </c>
      <c r="J135" s="90"/>
      <c r="K135" s="55" t="s">
        <v>3116</v>
      </c>
      <c r="L135" s="55" t="s">
        <v>3116</v>
      </c>
      <c r="M135" s="55" t="s">
        <v>3117</v>
      </c>
      <c r="N135" s="55" t="s">
        <v>3117</v>
      </c>
      <c r="O135" s="55" t="s">
        <v>2131</v>
      </c>
      <c r="P135" s="74"/>
      <c r="Q135" s="55" t="s">
        <v>2133</v>
      </c>
      <c r="R135" s="55" t="s">
        <v>2288</v>
      </c>
      <c r="S135" s="55" t="s">
        <v>2132</v>
      </c>
      <c r="T135" s="74"/>
      <c r="U135" s="56" t="s">
        <v>2294</v>
      </c>
      <c r="V135" s="56" t="s">
        <v>2294</v>
      </c>
      <c r="W135" s="56" t="s">
        <v>2246</v>
      </c>
      <c r="X135" s="56" t="s">
        <v>2306</v>
      </c>
      <c r="Y135" s="74"/>
      <c r="Z135" s="78" t="s">
        <v>286</v>
      </c>
      <c r="AA135" s="78" t="s">
        <v>287</v>
      </c>
      <c r="AB135" s="78" t="s">
        <v>287</v>
      </c>
      <c r="AC135" s="73" t="str">
        <f t="shared" si="5"/>
        <v>No Crítico</v>
      </c>
      <c r="AD135" s="74"/>
      <c r="AE135" s="75" t="str">
        <f>IF(Z135=Clasificación!$B$9,Clasificación!$C$9,IF(Z135=Clasificación!$B$10,Clasificación!$C$10,IF(OR(Z135=Clasificación!$B$11,Z135=Clasificación!$C$11),Clasificación!$C$11,"Por clasificar")))</f>
        <v>Pública</v>
      </c>
      <c r="AF135" s="75" t="str">
        <f>IF(OR(AA135=Clasificación!$B$15,AA135=Clasificación!$B$16),Clasificación!$C$15,IF(AA135=Clasificación!$B$17,Clasificación!$C$17,"Por clasificar"))</f>
        <v>Crítica</v>
      </c>
      <c r="AG135" s="75" t="str">
        <f>IF(OR(AB135=Clasificación!$B$22,AB135=Clasificación!$B$23),Clasificación!$C$22,IF(AB135=Clasificación!$B$24,Clasificación!$C$24,"Por clasificar"))</f>
        <v>Crítica</v>
      </c>
    </row>
    <row r="136" spans="1:33" ht="225" x14ac:dyDescent="0.2">
      <c r="A136" s="55">
        <v>130</v>
      </c>
      <c r="B136" s="55" t="s">
        <v>2218</v>
      </c>
      <c r="C136" s="56" t="s">
        <v>2307</v>
      </c>
      <c r="D136" s="56" t="s">
        <v>2308</v>
      </c>
      <c r="E136" s="88" t="str">
        <f>+VLOOKUP(F136,Inventario!$A$3:$D$2083,2,FALSE)</f>
        <v>AC530</v>
      </c>
      <c r="F136" s="63" t="s">
        <v>1247</v>
      </c>
      <c r="G136" s="89" t="str">
        <f>+VLOOKUP(F136,Inventario!$A$3:$D$2083,3,FALSE)</f>
        <v>Serie documental la cual puede contener la siguiente documentación: Comunicaciones Oficiales, Cotización Dólar Spot, Cotización y cierre de inversiones en el mercado primario dólares y anexos, Cotización y cierre de inversiones en el mercado primario pesos, Cotización y cierre de inversiones en el mercado secundario, Expectativa de Subastas, Orden de Pago (moneda extranjera), Información subastas TES clase B  , Lista de Chequeo Guía de Disponibilidades, Movimiento de Cuentas Corrientes y de Ahorros, Necesidades de Caja (moneda legal), Necesidades de Caja (moneda extranjera), Operaciones Diarias - MEC, Participación en Subastas,  Resumen de fuentes y usos de Tesorería, Propuesta de Inversión, Propuesta de Venta, Reporte de Movimientos Moneda Extranjera, Reportes y Gráficos Económicos y Financieros, Resumen cotizaciones del día Mercado Primario, Solicitud de Traslado de Fondos (moneda extranjera), Solicitud de Traslado de Fondos (moneda legal), Anexos, Portafolio de Inversiones en dólares por vencimientos, Resumen de fuentes y usos de Tesorería , Propuesta de Inversión, Propuesta de Venta, Reportes y Gráficos Económicos y Financieros,Reporte de Movimientos Moneda Extranjera, Resumen cotizaciones del día Mercado Primario, Saldos Bancarios, Solicitud de Traslado de Fondos (moneda extranjera).</v>
      </c>
      <c r="H136" s="56" t="s">
        <v>2309</v>
      </c>
      <c r="I136" s="89" t="str">
        <f>+VLOOKUP(F136,Inventario!$A$4:$D$2083,4,FALSE)</f>
        <v>Datos / Información</v>
      </c>
      <c r="J136" s="90"/>
      <c r="K136" s="55" t="s">
        <v>3116</v>
      </c>
      <c r="L136" s="55" t="s">
        <v>3116</v>
      </c>
      <c r="M136" s="55" t="s">
        <v>3117</v>
      </c>
      <c r="N136" s="55" t="s">
        <v>3116</v>
      </c>
      <c r="O136" s="55" t="s">
        <v>2131</v>
      </c>
      <c r="P136" s="74"/>
      <c r="Q136" s="55" t="s">
        <v>2133</v>
      </c>
      <c r="R136" s="55" t="s">
        <v>2310</v>
      </c>
      <c r="S136" s="55" t="s">
        <v>2132</v>
      </c>
      <c r="T136" s="74"/>
      <c r="U136" s="56" t="s">
        <v>2311</v>
      </c>
      <c r="V136" s="56" t="s">
        <v>2311</v>
      </c>
      <c r="W136" s="56" t="s">
        <v>2312</v>
      </c>
      <c r="X136" s="56" t="s">
        <v>2314</v>
      </c>
      <c r="Y136" s="74"/>
      <c r="Z136" s="78" t="s">
        <v>286</v>
      </c>
      <c r="AA136" s="78" t="s">
        <v>287</v>
      </c>
      <c r="AB136" s="78" t="s">
        <v>287</v>
      </c>
      <c r="AC136" s="73" t="str">
        <f t="shared" si="5"/>
        <v>No Crítico</v>
      </c>
      <c r="AD136" s="74"/>
      <c r="AE136" s="75" t="str">
        <f>IF(Z136=Clasificación!$B$9,Clasificación!$C$9,IF(Z136=Clasificación!$B$10,Clasificación!$C$10,IF(OR(Z136=Clasificación!$B$11,Z136=Clasificación!$C$11),Clasificación!$C$11,"Por clasificar")))</f>
        <v>Pública</v>
      </c>
      <c r="AF136" s="75" t="str">
        <f>IF(OR(AA136=Clasificación!$B$15,AA136=Clasificación!$B$16),Clasificación!$C$15,IF(AA136=Clasificación!$B$17,Clasificación!$C$17,"Por clasificar"))</f>
        <v>Crítica</v>
      </c>
      <c r="AG136" s="75" t="str">
        <f>IF(OR(AB136=Clasificación!$B$22,AB136=Clasificación!$B$23),Clasificación!$C$22,IF(AB136=Clasificación!$B$24,Clasificación!$C$24,"Por clasificar"))</f>
        <v>Crítica</v>
      </c>
    </row>
    <row r="137" spans="1:33" ht="78.75" x14ac:dyDescent="0.2">
      <c r="A137" s="55">
        <v>131</v>
      </c>
      <c r="B137" s="55" t="s">
        <v>2218</v>
      </c>
      <c r="C137" s="56" t="s">
        <v>2307</v>
      </c>
      <c r="D137" s="56" t="s">
        <v>2132</v>
      </c>
      <c r="E137" s="88" t="str">
        <f>+VLOOKUP(F137,Inventario!$A$3:$D$2083,2,FALSE)</f>
        <v>AC356</v>
      </c>
      <c r="F137" s="63" t="s">
        <v>1750</v>
      </c>
      <c r="G137" s="89" t="str">
        <f>+VLOOKUP(F137,Inventario!$A$3:$D$2083,3,FALSE)</f>
        <v>Subserie documental la cual puede contener la siguiente documentación: Informe de gestión, Matriz de Plan Estratégico 58-F-03, Anexos al Informe de Gestión 58-F-26, Solicitud de creación, actualización o dada de baja de documentos del SGI 01-F-01, Caracterización de Servicio 01-F-02, Caracterización de Proceso 01-F-03, Procedimiento o Instructivo 01-F-04, Solicitud de Acción Correctiva, preventiva o de mejora 06-F-07, Seguimiento a los Compromisos de la Revisión Gerencial 06-F-09, Informe</v>
      </c>
      <c r="H137" s="56" t="s">
        <v>2225</v>
      </c>
      <c r="I137" s="89" t="str">
        <f>+VLOOKUP(F137,Inventario!$A$4:$D$2083,4,FALSE)</f>
        <v>Datos / Información</v>
      </c>
      <c r="J137" s="90"/>
      <c r="K137" s="55" t="s">
        <v>3116</v>
      </c>
      <c r="L137" s="55" t="s">
        <v>3116</v>
      </c>
      <c r="M137" s="55" t="s">
        <v>3117</v>
      </c>
      <c r="N137" s="55" t="s">
        <v>3117</v>
      </c>
      <c r="O137" s="55" t="s">
        <v>2131</v>
      </c>
      <c r="P137" s="74"/>
      <c r="Q137" s="55" t="s">
        <v>2133</v>
      </c>
      <c r="R137" s="55" t="s">
        <v>2310</v>
      </c>
      <c r="S137" s="55" t="s">
        <v>2132</v>
      </c>
      <c r="T137" s="74"/>
      <c r="U137" s="56" t="s">
        <v>2311</v>
      </c>
      <c r="V137" s="56" t="s">
        <v>2311</v>
      </c>
      <c r="W137" s="56" t="s">
        <v>2313</v>
      </c>
      <c r="X137" s="56" t="s">
        <v>2315</v>
      </c>
      <c r="Y137" s="74"/>
      <c r="Z137" s="78" t="s">
        <v>286</v>
      </c>
      <c r="AA137" s="78" t="s">
        <v>287</v>
      </c>
      <c r="AB137" s="78" t="s">
        <v>287</v>
      </c>
      <c r="AC137" s="73" t="str">
        <f t="shared" si="5"/>
        <v>No Crítico</v>
      </c>
      <c r="AD137" s="74"/>
      <c r="AE137" s="75" t="str">
        <f>IF(Z137=Clasificación!$B$9,Clasificación!$C$9,IF(Z137=Clasificación!$B$10,Clasificación!$C$10,IF(OR(Z137=Clasificación!$B$11,Z137=Clasificación!$C$11),Clasificación!$C$11,"Por clasificar")))</f>
        <v>Pública</v>
      </c>
      <c r="AF137" s="75" t="str">
        <f>IF(OR(AA137=Clasificación!$B$15,AA137=Clasificación!$B$16),Clasificación!$C$15,IF(AA137=Clasificación!$B$17,Clasificación!$C$17,"Por clasificar"))</f>
        <v>Crítica</v>
      </c>
      <c r="AG137" s="75" t="str">
        <f>IF(OR(AB137=Clasificación!$B$22,AB137=Clasificación!$B$23),Clasificación!$C$22,IF(AB137=Clasificación!$B$24,Clasificación!$C$24,"Por clasificar"))</f>
        <v>Crítica</v>
      </c>
    </row>
    <row r="138" spans="1:33" ht="202.5" x14ac:dyDescent="0.2">
      <c r="A138" s="55">
        <v>132</v>
      </c>
      <c r="B138" s="55" t="s">
        <v>2218</v>
      </c>
      <c r="C138" s="56" t="s">
        <v>2933</v>
      </c>
      <c r="D138" s="56" t="s">
        <v>2392</v>
      </c>
      <c r="E138" s="88" t="str">
        <f>+VLOOKUP(F138,Inventario!$A$3:$D$2083,2,FALSE)</f>
        <v>AC539</v>
      </c>
      <c r="F138" s="56" t="s">
        <v>1256</v>
      </c>
      <c r="G138" s="89" t="str">
        <f>+VLOOKUP(F138,Inventario!$A$3:$D$2083,3,FALSE)</f>
        <v>Subserie documental la cual puede contener la siguiente documentación: Convocatoria, Control de asistencia, Orden del Día, Acta de Comité, Anexos, Análisis comparativo  del flujo de caja entre el año anterior y el  año actual, Cumplimiento mensual de PAC, Flujo de Caja Mensual Consolidado,  Flujo de Caja Mensual Recursos Destinación específica, Flujo de Caja Mensual Recursos Ordinarios, Informe de ejecución mensual flujo de caja, Presentación de portafolio y análisis económico, Presentación de ingresos.</v>
      </c>
      <c r="H138" s="56" t="s">
        <v>2395</v>
      </c>
      <c r="I138" s="89" t="str">
        <f>+VLOOKUP(F138,Inventario!$A$4:$D$2083,4,FALSE)</f>
        <v>Datos / Información</v>
      </c>
      <c r="J138" s="90"/>
      <c r="K138" s="55" t="s">
        <v>3116</v>
      </c>
      <c r="L138" s="55" t="s">
        <v>3116</v>
      </c>
      <c r="M138" s="55" t="s">
        <v>3116</v>
      </c>
      <c r="N138" s="55" t="s">
        <v>3116</v>
      </c>
      <c r="O138" s="55" t="s">
        <v>2131</v>
      </c>
      <c r="P138" s="74"/>
      <c r="Q138" s="55" t="s">
        <v>2133</v>
      </c>
      <c r="R138" s="55" t="s">
        <v>2132</v>
      </c>
      <c r="S138" s="55" t="s">
        <v>2132</v>
      </c>
      <c r="T138" s="74"/>
      <c r="U138" s="56" t="s">
        <v>2400</v>
      </c>
      <c r="V138" s="56" t="s">
        <v>2400</v>
      </c>
      <c r="W138" s="56" t="s">
        <v>2401</v>
      </c>
      <c r="X138" s="56" t="s">
        <v>2402</v>
      </c>
      <c r="Y138" s="74"/>
      <c r="Z138" s="78" t="s">
        <v>286</v>
      </c>
      <c r="AA138" s="78" t="s">
        <v>287</v>
      </c>
      <c r="AB138" s="78" t="s">
        <v>286</v>
      </c>
      <c r="AC138" s="73" t="str">
        <f t="shared" si="5"/>
        <v>No Crítico</v>
      </c>
      <c r="AD138" s="74"/>
      <c r="AE138" s="75" t="str">
        <f>IF(Z138=Clasificación!$B$9,Clasificación!$C$9,IF(Z138=Clasificación!$B$10,Clasificación!$C$10,IF(OR(Z138=Clasificación!$B$11,Z138=Clasificación!$C$11),Clasificación!$C$11,"Por clasificar")))</f>
        <v>Pública</v>
      </c>
      <c r="AF138" s="75" t="str">
        <f>IF(OR(AA138=Clasificación!$B$15,AA138=Clasificación!$B$16),Clasificación!$C$15,IF(AA138=Clasificación!$B$17,Clasificación!$C$17,"Por clasificar"))</f>
        <v>Crítica</v>
      </c>
      <c r="AG138" s="75" t="str">
        <f>IF(OR(AB138=Clasificación!$B$22,AB138=Clasificación!$B$23),Clasificación!$C$22,IF(AB138=Clasificación!$B$24,Clasificación!$C$24,"Por clasificar"))</f>
        <v>No Crítica</v>
      </c>
    </row>
    <row r="139" spans="1:33" ht="67.5" x14ac:dyDescent="0.2">
      <c r="A139" s="55">
        <v>133</v>
      </c>
      <c r="B139" s="55" t="s">
        <v>2218</v>
      </c>
      <c r="C139" s="56" t="s">
        <v>2933</v>
      </c>
      <c r="D139" s="56" t="s">
        <v>2132</v>
      </c>
      <c r="E139" s="88" t="str">
        <f>+VLOOKUP(F139,Inventario!$A$3:$D$2083,2,FALSE)</f>
        <v>AC383</v>
      </c>
      <c r="F139" s="63" t="s">
        <v>1103</v>
      </c>
      <c r="G139" s="89" t="str">
        <f>+VLOOKUP(F139,Inventario!$A$3:$D$2083,3,FALSE)</f>
        <v>Subserie documental la cual puede contener la siguiente documentación: requerimiento, Informe, Anexos, Plan de mejoramiento, Respuesta, Informe a organismo de control, Informe Ley 617, Informe Estadísticas y Costos, Informe Consolidado Hacendario de información presupuestal, Comprobante de envío</v>
      </c>
      <c r="H139" s="56" t="s">
        <v>2396</v>
      </c>
      <c r="I139" s="89" t="str">
        <f>+VLOOKUP(F139,Inventario!$A$4:$D$2083,4,FALSE)</f>
        <v>Datos / Información</v>
      </c>
      <c r="J139" s="90"/>
      <c r="K139" s="55" t="s">
        <v>3116</v>
      </c>
      <c r="L139" s="55" t="s">
        <v>3116</v>
      </c>
      <c r="M139" s="55" t="s">
        <v>3116</v>
      </c>
      <c r="N139" s="55" t="s">
        <v>3116</v>
      </c>
      <c r="O139" s="55" t="s">
        <v>2131</v>
      </c>
      <c r="P139" s="74"/>
      <c r="Q139" s="55" t="s">
        <v>2133</v>
      </c>
      <c r="R139" s="55" t="s">
        <v>2132</v>
      </c>
      <c r="S139" s="55" t="s">
        <v>2132</v>
      </c>
      <c r="T139" s="74"/>
      <c r="U139" s="56" t="s">
        <v>2400</v>
      </c>
      <c r="V139" s="56" t="s">
        <v>2400</v>
      </c>
      <c r="W139" s="56" t="s">
        <v>2401</v>
      </c>
      <c r="X139" s="56" t="s">
        <v>2402</v>
      </c>
      <c r="Y139" s="74"/>
      <c r="Z139" s="78" t="s">
        <v>286</v>
      </c>
      <c r="AA139" s="78" t="s">
        <v>287</v>
      </c>
      <c r="AB139" s="78" t="s">
        <v>286</v>
      </c>
      <c r="AC139" s="73" t="str">
        <f t="shared" si="5"/>
        <v>No Crítico</v>
      </c>
      <c r="AD139" s="74"/>
      <c r="AE139" s="75" t="str">
        <f>IF(Z139=Clasificación!$B$9,Clasificación!$C$9,IF(Z139=Clasificación!$B$10,Clasificación!$C$10,IF(OR(Z139=Clasificación!$B$11,Z139=Clasificación!$C$11),Clasificación!$C$11,"Por clasificar")))</f>
        <v>Pública</v>
      </c>
      <c r="AF139" s="75" t="str">
        <f>IF(OR(AA139=Clasificación!$B$15,AA139=Clasificación!$B$16),Clasificación!$C$15,IF(AA139=Clasificación!$B$17,Clasificación!$C$17,"Por clasificar"))</f>
        <v>Crítica</v>
      </c>
      <c r="AG139" s="75" t="str">
        <f>IF(OR(AB139=Clasificación!$B$22,AB139=Clasificación!$B$23),Clasificación!$C$22,IF(AB139=Clasificación!$B$24,Clasificación!$C$24,"Por clasificar"))</f>
        <v>No Crítica</v>
      </c>
    </row>
    <row r="140" spans="1:33" ht="78.75" x14ac:dyDescent="0.2">
      <c r="A140" s="55">
        <v>134</v>
      </c>
      <c r="B140" s="55" t="s">
        <v>2218</v>
      </c>
      <c r="C140" s="56" t="s">
        <v>2933</v>
      </c>
      <c r="D140" s="56" t="s">
        <v>2132</v>
      </c>
      <c r="E140" s="88" t="str">
        <f>+VLOOKUP(F140,Inventario!$A$3:$D$2083,2,FALSE)</f>
        <v>AC356</v>
      </c>
      <c r="F140" s="63" t="s">
        <v>1750</v>
      </c>
      <c r="G140" s="89" t="str">
        <f>+VLOOKUP(F140,Inventario!$A$3:$D$2083,3,FALSE)</f>
        <v>Subserie documental la cual puede contener la siguiente documentación: Informe de gestión, Matriz de Plan Estratégico 58-F-03, Anexos al Informe de Gestión 58-F-26, Solicitud de creación, actualización o dada de baja de documentos del SGI 01-F-01, Caracterización de Servicio 01-F-02, Caracterización de Proceso 01-F-03, Procedimiento o Instructivo 01-F-04, Solicitud de Acción Correctiva, preventiva o de mejora 06-F-07, Seguimiento a los Compromisos de la Revisión Gerencial 06-F-09, Informe</v>
      </c>
      <c r="H140" s="56" t="s">
        <v>2225</v>
      </c>
      <c r="I140" s="89" t="str">
        <f>+VLOOKUP(F140,Inventario!$A$4:$D$2083,4,FALSE)</f>
        <v>Datos / Información</v>
      </c>
      <c r="J140" s="90"/>
      <c r="K140" s="55" t="s">
        <v>3116</v>
      </c>
      <c r="L140" s="55" t="s">
        <v>3116</v>
      </c>
      <c r="M140" s="55" t="s">
        <v>3116</v>
      </c>
      <c r="N140" s="55" t="s">
        <v>3116</v>
      </c>
      <c r="O140" s="55" t="s">
        <v>2131</v>
      </c>
      <c r="P140" s="74"/>
      <c r="Q140" s="55" t="s">
        <v>2133</v>
      </c>
      <c r="R140" s="55" t="s">
        <v>2132</v>
      </c>
      <c r="S140" s="55" t="s">
        <v>2132</v>
      </c>
      <c r="T140" s="74"/>
      <c r="U140" s="56" t="s">
        <v>2400</v>
      </c>
      <c r="V140" s="56" t="s">
        <v>2400</v>
      </c>
      <c r="W140" s="56" t="s">
        <v>2401</v>
      </c>
      <c r="X140" s="56" t="s">
        <v>2402</v>
      </c>
      <c r="Y140" s="74"/>
      <c r="Z140" s="78" t="s">
        <v>286</v>
      </c>
      <c r="AA140" s="78" t="s">
        <v>287</v>
      </c>
      <c r="AB140" s="78" t="s">
        <v>286</v>
      </c>
      <c r="AC140" s="73" t="str">
        <f t="shared" si="5"/>
        <v>No Crítico</v>
      </c>
      <c r="AD140" s="74"/>
      <c r="AE140" s="75" t="str">
        <f>IF(Z140=Clasificación!$B$9,Clasificación!$C$9,IF(Z140=Clasificación!$B$10,Clasificación!$C$10,IF(OR(Z140=Clasificación!$B$11,Z140=Clasificación!$C$11),Clasificación!$C$11,"Por clasificar")))</f>
        <v>Pública</v>
      </c>
      <c r="AF140" s="75" t="str">
        <f>IF(OR(AA140=Clasificación!$B$15,AA140=Clasificación!$B$16),Clasificación!$C$15,IF(AA140=Clasificación!$B$17,Clasificación!$C$17,"Por clasificar"))</f>
        <v>Crítica</v>
      </c>
      <c r="AG140" s="75" t="str">
        <f>IF(OR(AB140=Clasificación!$B$22,AB140=Clasificación!$B$23),Clasificación!$C$22,IF(AB140=Clasificación!$B$24,Clasificación!$C$24,"Por clasificar"))</f>
        <v>No Crítica</v>
      </c>
    </row>
    <row r="141" spans="1:33" ht="78.75" x14ac:dyDescent="0.2">
      <c r="A141" s="55">
        <v>135</v>
      </c>
      <c r="B141" s="55" t="s">
        <v>2218</v>
      </c>
      <c r="C141" s="56" t="s">
        <v>2933</v>
      </c>
      <c r="D141" s="56" t="s">
        <v>2393</v>
      </c>
      <c r="E141" s="88" t="str">
        <f>+VLOOKUP(F141,Inventario!$A$3:$D$2083,2,FALSE)</f>
        <v>AC207</v>
      </c>
      <c r="F141" s="63" t="s">
        <v>2394</v>
      </c>
      <c r="G141" s="89" t="str">
        <f>+VLOOKUP(F141,Inventario!$A$3:$D$2083,3,FALSE)</f>
        <v>Programa Anual Mensualizado de Caja (PAC), se define como un instrumento de administración financiera mediante el cual se verifica y aprueba el monto máximo mensual de fondos disponibles para las entidades financiadas con los recursos del Distrito.</v>
      </c>
      <c r="H141" s="56" t="s">
        <v>2397</v>
      </c>
      <c r="I141" s="89" t="str">
        <f>+VLOOKUP(F141,Inventario!$A$4:$D$2083,4,FALSE)</f>
        <v>Software de propósito especifico</v>
      </c>
      <c r="J141" s="90"/>
      <c r="K141" s="55" t="s">
        <v>3116</v>
      </c>
      <c r="L141" s="55" t="s">
        <v>3116</v>
      </c>
      <c r="M141" s="55" t="s">
        <v>3116</v>
      </c>
      <c r="N141" s="55" t="s">
        <v>3116</v>
      </c>
      <c r="O141" s="55" t="s">
        <v>2131</v>
      </c>
      <c r="P141" s="74"/>
      <c r="Q141" s="55" t="s">
        <v>2133</v>
      </c>
      <c r="R141" s="55" t="s">
        <v>2132</v>
      </c>
      <c r="S141" s="55" t="s">
        <v>2132</v>
      </c>
      <c r="T141" s="74"/>
      <c r="U141" s="56" t="s">
        <v>2400</v>
      </c>
      <c r="V141" s="56" t="s">
        <v>2400</v>
      </c>
      <c r="W141" s="56" t="s">
        <v>2401</v>
      </c>
      <c r="X141" s="56" t="s">
        <v>2402</v>
      </c>
      <c r="Y141" s="74"/>
      <c r="Z141" s="78" t="s">
        <v>286</v>
      </c>
      <c r="AA141" s="78" t="s">
        <v>287</v>
      </c>
      <c r="AB141" s="78" t="s">
        <v>286</v>
      </c>
      <c r="AC141" s="73" t="str">
        <f t="shared" si="5"/>
        <v>No Crítico</v>
      </c>
      <c r="AD141" s="74"/>
      <c r="AE141" s="75" t="str">
        <f>IF(Z141=Clasificación!$B$9,Clasificación!$C$9,IF(Z141=Clasificación!$B$10,Clasificación!$C$10,IF(OR(Z141=Clasificación!$B$11,Z141=Clasificación!$C$11),Clasificación!$C$11,"Por clasificar")))</f>
        <v>Pública</v>
      </c>
      <c r="AF141" s="75" t="str">
        <f>IF(OR(AA141=Clasificación!$B$15,AA141=Clasificación!$B$16),Clasificación!$C$15,IF(AA141=Clasificación!$B$17,Clasificación!$C$17,"Por clasificar"))</f>
        <v>Crítica</v>
      </c>
      <c r="AG141" s="75" t="str">
        <f>IF(OR(AB141=Clasificación!$B$22,AB141=Clasificación!$B$23),Clasificación!$C$22,IF(AB141=Clasificación!$B$24,Clasificación!$C$24,"Por clasificar"))</f>
        <v>No Crítica</v>
      </c>
    </row>
    <row r="142" spans="1:33" ht="90" x14ac:dyDescent="0.2">
      <c r="A142" s="55">
        <v>136</v>
      </c>
      <c r="B142" s="55" t="s">
        <v>2218</v>
      </c>
      <c r="C142" s="56" t="s">
        <v>2933</v>
      </c>
      <c r="D142" s="56" t="s">
        <v>2132</v>
      </c>
      <c r="E142" s="88" t="str">
        <f>+VLOOKUP(F142,Inventario!$A$3:$D$2083,2,FALSE)</f>
        <v>AC368</v>
      </c>
      <c r="F142" s="63" t="s">
        <v>1100</v>
      </c>
      <c r="G142" s="89" t="str">
        <f>+VLOOKUP(F142,Inventario!$A$3:$D$2083,3,FALSE)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142" s="56" t="s">
        <v>2398</v>
      </c>
      <c r="I142" s="89" t="str">
        <f>+VLOOKUP(F142,Inventario!$A$4:$D$2083,4,FALSE)</f>
        <v>Datos / Información</v>
      </c>
      <c r="J142" s="90"/>
      <c r="K142" s="55" t="s">
        <v>3116</v>
      </c>
      <c r="L142" s="55" t="s">
        <v>3116</v>
      </c>
      <c r="M142" s="55" t="s">
        <v>3116</v>
      </c>
      <c r="N142" s="55" t="s">
        <v>3116</v>
      </c>
      <c r="O142" s="55" t="s">
        <v>2131</v>
      </c>
      <c r="P142" s="74"/>
      <c r="Q142" s="55" t="s">
        <v>2133</v>
      </c>
      <c r="R142" s="55" t="s">
        <v>2132</v>
      </c>
      <c r="S142" s="55" t="s">
        <v>2132</v>
      </c>
      <c r="T142" s="74"/>
      <c r="U142" s="56" t="s">
        <v>2400</v>
      </c>
      <c r="V142" s="56" t="s">
        <v>2400</v>
      </c>
      <c r="W142" s="56" t="s">
        <v>2401</v>
      </c>
      <c r="X142" s="56" t="s">
        <v>2402</v>
      </c>
      <c r="Y142" s="74"/>
      <c r="Z142" s="78" t="s">
        <v>286</v>
      </c>
      <c r="AA142" s="78" t="s">
        <v>287</v>
      </c>
      <c r="AB142" s="78" t="s">
        <v>286</v>
      </c>
      <c r="AC142" s="73" t="str">
        <f t="shared" si="5"/>
        <v>No Crítico</v>
      </c>
      <c r="AD142" s="74"/>
      <c r="AE142" s="75" t="str">
        <f>IF(Z142=Clasificación!$B$9,Clasificación!$C$9,IF(Z142=Clasificación!$B$10,Clasificación!$C$10,IF(OR(Z142=Clasificación!$B$11,Z142=Clasificación!$C$11),Clasificación!$C$11,"Por clasificar")))</f>
        <v>Pública</v>
      </c>
      <c r="AF142" s="75" t="str">
        <f>IF(OR(AA142=Clasificación!$B$15,AA142=Clasificación!$B$16),Clasificación!$C$15,IF(AA142=Clasificación!$B$17,Clasificación!$C$17,"Por clasificar"))</f>
        <v>Crítica</v>
      </c>
      <c r="AG142" s="75" t="str">
        <f>IF(OR(AB142=Clasificación!$B$22,AB142=Clasificación!$B$23),Clasificación!$C$22,IF(AB142=Clasificación!$B$24,Clasificación!$C$24,"Por clasificar"))</f>
        <v>No Crítica</v>
      </c>
    </row>
    <row r="143" spans="1:33" ht="67.5" x14ac:dyDescent="0.2">
      <c r="A143" s="55">
        <v>137</v>
      </c>
      <c r="B143" s="55" t="s">
        <v>2218</v>
      </c>
      <c r="C143" s="56" t="s">
        <v>2933</v>
      </c>
      <c r="D143" s="56" t="s">
        <v>2393</v>
      </c>
      <c r="E143" s="88" t="str">
        <f>+VLOOKUP(F143,Inventario!$A$3:$D$2083,2,FALSE)</f>
        <v>AC540</v>
      </c>
      <c r="F143" s="63" t="s">
        <v>1257</v>
      </c>
      <c r="G143" s="89" t="str">
        <f>+VLOOKUP(F143,Inventario!$A$3:$D$2083,3,FALSE)</f>
        <v>Serie documental la cual puede contener la siguiente documentación: Sistema anual de caja - SISPAC</v>
      </c>
      <c r="H143" s="56" t="s">
        <v>2399</v>
      </c>
      <c r="I143" s="89" t="str">
        <f>+VLOOKUP(F143,Inventario!$A$4:$D$2083,4,FALSE)</f>
        <v>Datos / Información</v>
      </c>
      <c r="J143" s="90"/>
      <c r="K143" s="55" t="s">
        <v>3116</v>
      </c>
      <c r="L143" s="55" t="s">
        <v>3116</v>
      </c>
      <c r="M143" s="55" t="s">
        <v>3116</v>
      </c>
      <c r="N143" s="55" t="s">
        <v>3116</v>
      </c>
      <c r="O143" s="55" t="s">
        <v>2131</v>
      </c>
      <c r="P143" s="74"/>
      <c r="Q143" s="55" t="s">
        <v>2133</v>
      </c>
      <c r="R143" s="55" t="s">
        <v>2132</v>
      </c>
      <c r="S143" s="55" t="s">
        <v>2132</v>
      </c>
      <c r="T143" s="74"/>
      <c r="U143" s="56" t="s">
        <v>2400</v>
      </c>
      <c r="V143" s="56" t="s">
        <v>2400</v>
      </c>
      <c r="W143" s="56" t="s">
        <v>2401</v>
      </c>
      <c r="X143" s="56" t="s">
        <v>2402</v>
      </c>
      <c r="Y143" s="74"/>
      <c r="Z143" s="78" t="s">
        <v>286</v>
      </c>
      <c r="AA143" s="78" t="s">
        <v>287</v>
      </c>
      <c r="AB143" s="78" t="s">
        <v>286</v>
      </c>
      <c r="AC143" s="73" t="str">
        <f t="shared" si="5"/>
        <v>No Crítico</v>
      </c>
      <c r="AD143" s="74"/>
      <c r="AE143" s="75" t="str">
        <f>IF(Z143=Clasificación!$B$9,Clasificación!$C$9,IF(Z143=Clasificación!$B$10,Clasificación!$C$10,IF(OR(Z143=Clasificación!$B$11,Z143=Clasificación!$C$11),Clasificación!$C$11,"Por clasificar")))</f>
        <v>Pública</v>
      </c>
      <c r="AF143" s="75" t="str">
        <f>IF(OR(AA143=Clasificación!$B$15,AA143=Clasificación!$B$16),Clasificación!$C$15,IF(AA143=Clasificación!$B$17,Clasificación!$C$17,"Por clasificar"))</f>
        <v>Crítica</v>
      </c>
      <c r="AG143" s="75" t="str">
        <f>IF(OR(AB143=Clasificación!$B$22,AB143=Clasificación!$B$23),Clasificación!$C$22,IF(AB143=Clasificación!$B$24,Clasificación!$C$24,"Por clasificar"))</f>
        <v>No Crítica</v>
      </c>
    </row>
    <row r="144" spans="1:33" ht="258.75" x14ac:dyDescent="0.2">
      <c r="A144" s="55">
        <v>138</v>
      </c>
      <c r="B144" s="55" t="s">
        <v>2218</v>
      </c>
      <c r="C144" s="56" t="s">
        <v>2844</v>
      </c>
      <c r="D144" s="56" t="s">
        <v>2845</v>
      </c>
      <c r="E144" s="88" t="str">
        <f>+VLOOKUP(F144,Inventario!$A$3:$D$2083,2,FALSE)</f>
        <v>AC645</v>
      </c>
      <c r="F144" s="56" t="s">
        <v>2846</v>
      </c>
      <c r="G144" s="89" t="str">
        <f>+VLOOKUP(F144,Inventario!$A$3:$D$2083,3,FALSE)</f>
        <v>Subserie documental la cual puede contener la siguiente documentación:Acta de Anulación - AA OP Radicada, Solicitud de Anulación de OP y  Cheque , Formato Único de Solicitud de Anulación Órdenes de Pago , Orden de Pago (copia), Acta de Anulación  - AA Cheques Anulados, Relación de Autorización  (copia), Orden de Devolución (copia), Copia Acta de Giro o Acta de Anulación y Giro (Soporte de giro al cheque que se anula), Acta de Anulación  - AA Cheques no Cobrados Anulados, Reporte de cheques anulados en Ventanilla con mas de 90 días (Reporte del MEC), Fotocopia de cheques anulados, Documento con Recortes de Cheques a Anular., Memorando Solicitud de Anulación emitido por la Dirección Distrital de Contabilidad (cheques anulados por conciliación bancaria).</v>
      </c>
      <c r="H144" s="56" t="s">
        <v>2847</v>
      </c>
      <c r="I144" s="89" t="str">
        <f>+VLOOKUP(F144,Inventario!$A$4:$D$2083,4,FALSE)</f>
        <v>Datos / Información</v>
      </c>
      <c r="J144" s="90"/>
      <c r="K144" s="55" t="s">
        <v>3117</v>
      </c>
      <c r="L144" s="55" t="s">
        <v>3117</v>
      </c>
      <c r="M144" s="55" t="s">
        <v>3116</v>
      </c>
      <c r="N144" s="55" t="s">
        <v>3116</v>
      </c>
      <c r="O144" s="55" t="s">
        <v>2131</v>
      </c>
      <c r="P144" s="74"/>
      <c r="Q144" s="55" t="s">
        <v>2133</v>
      </c>
      <c r="R144" s="55" t="s">
        <v>2132</v>
      </c>
      <c r="S144" s="55" t="s">
        <v>2132</v>
      </c>
      <c r="T144" s="74"/>
      <c r="U144" s="56" t="s">
        <v>2848</v>
      </c>
      <c r="V144" s="56" t="s">
        <v>2848</v>
      </c>
      <c r="W144" s="55" t="s">
        <v>2246</v>
      </c>
      <c r="X144" s="57" t="s">
        <v>2849</v>
      </c>
      <c r="Y144" s="74"/>
      <c r="Z144" s="55" t="s">
        <v>287</v>
      </c>
      <c r="AA144" s="55" t="s">
        <v>287</v>
      </c>
      <c r="AB144" s="55" t="s">
        <v>287</v>
      </c>
      <c r="AC144" s="73" t="str">
        <f t="shared" si="5"/>
        <v>No Crítico</v>
      </c>
      <c r="AD144" s="74"/>
      <c r="AE144" s="75" t="str">
        <f>IF(Z144=Clasificación!$B$9,Clasificación!$C$9,IF(Z144=Clasificación!$B$10,Clasificación!$C$10,IF(OR(Z144=Clasificación!$B$11,Z144=Clasificación!$C$11),Clasificación!$C$11,"Por clasificar")))</f>
        <v>Pública Clasificada</v>
      </c>
      <c r="AF144" s="75" t="str">
        <f>IF(OR(AA144=Clasificación!$B$15,AA144=Clasificación!$B$16),Clasificación!$C$15,IF(AA144=Clasificación!$B$17,Clasificación!$C$17,"Por clasificar"))</f>
        <v>Crítica</v>
      </c>
      <c r="AG144" s="75" t="str">
        <f>IF(OR(AB144=Clasificación!$B$22,AB144=Clasificación!$B$23),Clasificación!$C$22,IF(AB144=Clasificación!$B$24,Clasificación!$C$24,"Por clasificar"))</f>
        <v>Crítica</v>
      </c>
    </row>
    <row r="145" spans="1:33" ht="180" x14ac:dyDescent="0.2">
      <c r="A145" s="55">
        <v>139</v>
      </c>
      <c r="B145" s="55" t="s">
        <v>2218</v>
      </c>
      <c r="C145" s="56" t="s">
        <v>2844</v>
      </c>
      <c r="D145" s="56" t="s">
        <v>2850</v>
      </c>
      <c r="E145" s="88" t="str">
        <f>+VLOOKUP(F145,Inventario!$A$3:$D$2083,2,FALSE)</f>
        <v>AC646</v>
      </c>
      <c r="F145" s="56" t="s">
        <v>2851</v>
      </c>
      <c r="G145" s="89" t="str">
        <f>+VLOOKUP(F145,Inventario!$A$3:$D$2083,3,FALSE)</f>
        <v>Subserie documental la cual puede contener la siguiente documentación:Acta, Solicitud de  la entidad ordenadora del pago. Sobre el rechazo presentado , Solicitud de reenvió de pagos rechazados de las ordenes de pago válidas para reenvío , Solicitud de reenvió de pagos rechazados de  relaciones de autorización - RA , Listado de rechazos emitido por las entidades financieras, Orden de Pago (copia), Relación de Autorización  (copia)., Solicitud de reenvío de rechazo, firmada por el Responsable del Presupuesto y Ordenador del Gasto de la entidad ordenadora del pago.</v>
      </c>
      <c r="H145" s="56" t="s">
        <v>2852</v>
      </c>
      <c r="I145" s="89" t="str">
        <f>+VLOOKUP(F145,Inventario!$A$4:$D$2083,4,FALSE)</f>
        <v>Datos / Información</v>
      </c>
      <c r="J145" s="90"/>
      <c r="K145" s="55" t="s">
        <v>3117</v>
      </c>
      <c r="L145" s="55" t="s">
        <v>3117</v>
      </c>
      <c r="M145" s="55" t="s">
        <v>3116</v>
      </c>
      <c r="N145" s="55" t="s">
        <v>3116</v>
      </c>
      <c r="O145" s="55" t="s">
        <v>2131</v>
      </c>
      <c r="P145" s="74"/>
      <c r="Q145" s="55" t="s">
        <v>2133</v>
      </c>
      <c r="R145" s="55" t="s">
        <v>2132</v>
      </c>
      <c r="S145" s="55" t="s">
        <v>2132</v>
      </c>
      <c r="T145" s="74"/>
      <c r="U145" s="56" t="s">
        <v>2848</v>
      </c>
      <c r="V145" s="56" t="s">
        <v>2848</v>
      </c>
      <c r="W145" s="55" t="s">
        <v>2246</v>
      </c>
      <c r="X145" s="57" t="s">
        <v>2853</v>
      </c>
      <c r="Y145" s="74"/>
      <c r="Z145" s="55" t="s">
        <v>287</v>
      </c>
      <c r="AA145" s="55" t="s">
        <v>287</v>
      </c>
      <c r="AB145" s="55" t="s">
        <v>287</v>
      </c>
      <c r="AC145" s="73" t="str">
        <f t="shared" si="5"/>
        <v>No Crítico</v>
      </c>
      <c r="AD145" s="74"/>
      <c r="AE145" s="75" t="str">
        <f>IF(Z145=Clasificación!$B$9,Clasificación!$C$9,IF(Z145=Clasificación!$B$10,Clasificación!$C$10,IF(OR(Z145=Clasificación!$B$11,Z145=Clasificación!$C$11),Clasificación!$C$11,"Por clasificar")))</f>
        <v>Pública Clasificada</v>
      </c>
      <c r="AF145" s="75" t="str">
        <f>IF(OR(AA145=Clasificación!$B$15,AA145=Clasificación!$B$16),Clasificación!$C$15,IF(AA145=Clasificación!$B$17,Clasificación!$C$17,"Por clasificar"))</f>
        <v>Crítica</v>
      </c>
      <c r="AG145" s="75" t="str">
        <f>IF(OR(AB145=Clasificación!$B$22,AB145=Clasificación!$B$23),Clasificación!$C$22,IF(AB145=Clasificación!$B$24,Clasificación!$C$24,"Por clasificar"))</f>
        <v>Crítica</v>
      </c>
    </row>
    <row r="146" spans="1:33" ht="258.75" x14ac:dyDescent="0.2">
      <c r="A146" s="55">
        <v>140</v>
      </c>
      <c r="B146" s="55" t="s">
        <v>2218</v>
      </c>
      <c r="C146" s="56" t="s">
        <v>2844</v>
      </c>
      <c r="D146" s="56" t="s">
        <v>2850</v>
      </c>
      <c r="E146" s="88" t="str">
        <f>+VLOOKUP(F146,Inventario!$A$3:$D$2083,2,FALSE)</f>
        <v>AC647</v>
      </c>
      <c r="F146" s="56" t="s">
        <v>2854</v>
      </c>
      <c r="G146" s="89" t="str">
        <f>+VLOOKUP(F146,Inventario!$A$3:$D$2083,3,FALSE)</f>
        <v>Subserie documental la cual puede contener la siguiente documentación: Acta, Depósito, Reposición de cheques Acreedores Varios , Carta de autorización del beneficiario, solicitando la restitución y/o poder, Copia del Documento de Identidad del Beneficiario , Formulario de Declaración Tributaria., Informe Estados de Tesorería Fondos de Terceros., Informe Estados de Tesorería Recaudos de Terceros, Listado de Descuentos Tributarios. (sistema), Orden de Pago (copia), Relación Descuentos Tributarios , Solicitud de Giro de la entidad con soportes, Certificados de retención, Acta.</v>
      </c>
      <c r="H146" s="56" t="s">
        <v>2855</v>
      </c>
      <c r="I146" s="89" t="str">
        <f>+VLOOKUP(F146,Inventario!$A$4:$D$2083,4,FALSE)</f>
        <v>Datos / Información</v>
      </c>
      <c r="J146" s="90"/>
      <c r="K146" s="55" t="s">
        <v>3117</v>
      </c>
      <c r="L146" s="55" t="s">
        <v>3117</v>
      </c>
      <c r="M146" s="55" t="s">
        <v>3116</v>
      </c>
      <c r="N146" s="55" t="s">
        <v>3116</v>
      </c>
      <c r="O146" s="55" t="s">
        <v>2131</v>
      </c>
      <c r="P146" s="74"/>
      <c r="Q146" s="55" t="s">
        <v>2133</v>
      </c>
      <c r="R146" s="55" t="s">
        <v>2132</v>
      </c>
      <c r="S146" s="55" t="s">
        <v>2132</v>
      </c>
      <c r="T146" s="74"/>
      <c r="U146" s="56" t="s">
        <v>2848</v>
      </c>
      <c r="V146" s="56" t="s">
        <v>2848</v>
      </c>
      <c r="W146" s="55" t="s">
        <v>2246</v>
      </c>
      <c r="X146" s="57" t="s">
        <v>2856</v>
      </c>
      <c r="Y146" s="74"/>
      <c r="Z146" s="55" t="s">
        <v>287</v>
      </c>
      <c r="AA146" s="55" t="s">
        <v>287</v>
      </c>
      <c r="AB146" s="55" t="s">
        <v>287</v>
      </c>
      <c r="AC146" s="73" t="str">
        <f t="shared" si="5"/>
        <v>No Crítico</v>
      </c>
      <c r="AD146" s="74"/>
      <c r="AE146" s="75" t="str">
        <f>IF(Z146=Clasificación!$B$9,Clasificación!$C$9,IF(Z146=Clasificación!$B$10,Clasificación!$C$10,IF(OR(Z146=Clasificación!$B$11,Z146=Clasificación!$C$11),Clasificación!$C$11,"Por clasificar")))</f>
        <v>Pública Clasificada</v>
      </c>
      <c r="AF146" s="75" t="str">
        <f>IF(OR(AA146=Clasificación!$B$15,AA146=Clasificación!$B$16),Clasificación!$C$15,IF(AA146=Clasificación!$B$17,Clasificación!$C$17,"Por clasificar"))</f>
        <v>Crítica</v>
      </c>
      <c r="AG146" s="75" t="str">
        <f>IF(OR(AB146=Clasificación!$B$22,AB146=Clasificación!$B$23),Clasificación!$C$22,IF(AB146=Clasificación!$B$24,Clasificación!$C$24,"Por clasificar"))</f>
        <v>Crítica</v>
      </c>
    </row>
    <row r="147" spans="1:33" ht="90" x14ac:dyDescent="0.2">
      <c r="A147" s="55">
        <v>141</v>
      </c>
      <c r="B147" s="55" t="s">
        <v>2218</v>
      </c>
      <c r="C147" s="56" t="s">
        <v>2844</v>
      </c>
      <c r="D147" s="56" t="s">
        <v>2850</v>
      </c>
      <c r="E147" s="88" t="str">
        <f>+VLOOKUP(F147,Inventario!$A$3:$D$2083,2,FALSE)</f>
        <v>AC648</v>
      </c>
      <c r="F147" s="56" t="s">
        <v>2857</v>
      </c>
      <c r="G147" s="89" t="str">
        <f>+VLOOKUP(F147,Inventario!$A$3:$D$2083,3,FALSE)</f>
        <v xml:space="preserve">Subserie documental la cual puede contener la siguiente documentación:Consignaciones realizadas en entidades financieras, Notas Débito elaboradas en papel de seguridad, Soportes de Transferencias Diarias Portales, </v>
      </c>
      <c r="H147" s="56" t="s">
        <v>2858</v>
      </c>
      <c r="I147" s="89" t="str">
        <f>+VLOOKUP(F147,Inventario!$A$4:$D$2083,4,FALSE)</f>
        <v>Datos / Información</v>
      </c>
      <c r="J147" s="90"/>
      <c r="K147" s="55" t="s">
        <v>3117</v>
      </c>
      <c r="L147" s="55" t="s">
        <v>3117</v>
      </c>
      <c r="M147" s="55" t="s">
        <v>3117</v>
      </c>
      <c r="N147" s="55" t="s">
        <v>3116</v>
      </c>
      <c r="O147" s="55" t="s">
        <v>2131</v>
      </c>
      <c r="P147" s="74"/>
      <c r="Q147" s="55" t="s">
        <v>2133</v>
      </c>
      <c r="R147" s="55" t="s">
        <v>2132</v>
      </c>
      <c r="S147" s="55" t="s">
        <v>2132</v>
      </c>
      <c r="T147" s="74"/>
      <c r="U147" s="56" t="s">
        <v>2848</v>
      </c>
      <c r="V147" s="56" t="s">
        <v>2848</v>
      </c>
      <c r="W147" s="55" t="s">
        <v>2246</v>
      </c>
      <c r="X147" s="57" t="s">
        <v>2849</v>
      </c>
      <c r="Y147" s="74"/>
      <c r="Z147" s="55" t="s">
        <v>287</v>
      </c>
      <c r="AA147" s="55" t="s">
        <v>287</v>
      </c>
      <c r="AB147" s="55" t="s">
        <v>287</v>
      </c>
      <c r="AC147" s="73" t="str">
        <f t="shared" si="5"/>
        <v>No Crítico</v>
      </c>
      <c r="AD147" s="74"/>
      <c r="AE147" s="75" t="str">
        <f>IF(Z147=Clasificación!$B$9,Clasificación!$C$9,IF(Z147=Clasificación!$B$10,Clasificación!$C$10,IF(OR(Z147=Clasificación!$B$11,Z147=Clasificación!$C$11),Clasificación!$C$11,"Por clasificar")))</f>
        <v>Pública Clasificada</v>
      </c>
      <c r="AF147" s="75" t="str">
        <f>IF(OR(AA147=Clasificación!$B$15,AA147=Clasificación!$B$16),Clasificación!$C$15,IF(AA147=Clasificación!$B$17,Clasificación!$C$17,"Por clasificar"))</f>
        <v>Crítica</v>
      </c>
      <c r="AG147" s="75" t="str">
        <f>IF(OR(AB147=Clasificación!$B$22,AB147=Clasificación!$B$23),Clasificación!$C$22,IF(AB147=Clasificación!$B$24,Clasificación!$C$24,"Por clasificar"))</f>
        <v>Crítica</v>
      </c>
    </row>
    <row r="148" spans="1:33" ht="191.25" x14ac:dyDescent="0.2">
      <c r="A148" s="55">
        <v>142</v>
      </c>
      <c r="B148" s="55" t="s">
        <v>2218</v>
      </c>
      <c r="C148" s="56" t="s">
        <v>2844</v>
      </c>
      <c r="D148" s="56" t="s">
        <v>2850</v>
      </c>
      <c r="E148" s="88" t="str">
        <f>+VLOOKUP(F148,Inventario!$A$3:$D$2083,2,FALSE)</f>
        <v>AC649</v>
      </c>
      <c r="F148" s="56" t="s">
        <v>2859</v>
      </c>
      <c r="G148" s="89" t="str">
        <f>+VLOOKUP(F148,Inventario!$A$3:$D$2083,3,FALSE)</f>
        <v>Subserie documental la cual puede contener la siguiente documentación:Acta, Solicitud de traslado, Análisis consolidado de retenciones y pago tributario, Informe de Tesorería., Análisis  consolidado reporte movimiento Estado Diario de Tesorería, Certificación de Recaudo., Relación de Descuentos por Beneficiario, Formulario único para la declaración, Fotocopia de cheques anulados, Copia del Documento con Recortes de Cheques a Anular , Solicitud de Anulación Cheque o Copia del Correo Electrónico , Copia Acta de Anulación .</v>
      </c>
      <c r="H148" s="56" t="s">
        <v>2860</v>
      </c>
      <c r="I148" s="89" t="str">
        <f>+VLOOKUP(F148,Inventario!$A$4:$D$2083,4,FALSE)</f>
        <v>Datos / Información</v>
      </c>
      <c r="J148" s="90"/>
      <c r="K148" s="55" t="s">
        <v>3117</v>
      </c>
      <c r="L148" s="55" t="s">
        <v>3117</v>
      </c>
      <c r="M148" s="55" t="s">
        <v>3116</v>
      </c>
      <c r="N148" s="55" t="s">
        <v>3116</v>
      </c>
      <c r="O148" s="55" t="s">
        <v>2131</v>
      </c>
      <c r="P148" s="74"/>
      <c r="Q148" s="55" t="s">
        <v>2133</v>
      </c>
      <c r="R148" s="55" t="s">
        <v>2132</v>
      </c>
      <c r="S148" s="55" t="s">
        <v>2132</v>
      </c>
      <c r="T148" s="74"/>
      <c r="U148" s="56" t="s">
        <v>2848</v>
      </c>
      <c r="V148" s="56" t="s">
        <v>2848</v>
      </c>
      <c r="W148" s="55" t="s">
        <v>2246</v>
      </c>
      <c r="X148" s="57" t="s">
        <v>2856</v>
      </c>
      <c r="Y148" s="74"/>
      <c r="Z148" s="55" t="s">
        <v>287</v>
      </c>
      <c r="AA148" s="55" t="s">
        <v>287</v>
      </c>
      <c r="AB148" s="55" t="s">
        <v>287</v>
      </c>
      <c r="AC148" s="73" t="str">
        <f t="shared" si="5"/>
        <v>No Crítico</v>
      </c>
      <c r="AD148" s="74"/>
      <c r="AE148" s="75" t="str">
        <f>IF(Z148=Clasificación!$B$9,Clasificación!$C$9,IF(Z148=Clasificación!$B$10,Clasificación!$C$10,IF(OR(Z148=Clasificación!$B$11,Z148=Clasificación!$C$11),Clasificación!$C$11,"Por clasificar")))</f>
        <v>Pública Clasificada</v>
      </c>
      <c r="AF148" s="75" t="str">
        <f>IF(OR(AA148=Clasificación!$B$15,AA148=Clasificación!$B$16),Clasificación!$C$15,IF(AA148=Clasificación!$B$17,Clasificación!$C$17,"Por clasificar"))</f>
        <v>Crítica</v>
      </c>
      <c r="AG148" s="75" t="str">
        <f>IF(OR(AB148=Clasificación!$B$22,AB148=Clasificación!$B$23),Clasificación!$C$22,IF(AB148=Clasificación!$B$24,Clasificación!$C$24,"Por clasificar"))</f>
        <v>Crítica</v>
      </c>
    </row>
    <row r="149" spans="1:33" ht="90" x14ac:dyDescent="0.2">
      <c r="A149" s="55">
        <v>143</v>
      </c>
      <c r="B149" s="55" t="s">
        <v>2218</v>
      </c>
      <c r="C149" s="56" t="s">
        <v>2844</v>
      </c>
      <c r="D149" s="56" t="s">
        <v>2850</v>
      </c>
      <c r="E149" s="88" t="str">
        <f>+VLOOKUP(F149,Inventario!$A$3:$D$2083,2,FALSE)</f>
        <v>AC650</v>
      </c>
      <c r="F149" s="56" t="s">
        <v>2861</v>
      </c>
      <c r="G149" s="89" t="str">
        <f>+VLOOKUP(F149,Inventario!$A$3:$D$2083,3,FALSE)</f>
        <v>Subserie documental la cual puede contener la siguiente documentación:Acta., Fotocopia del cheque sin firma., Orden de Pago., formato único de anulación orden de pago , Solicitud de anulación, firmada por el Responsable del Presupuesto y Ordenador del Gasto de la entidad ordenadora del pago.</v>
      </c>
      <c r="H149" s="56" t="s">
        <v>2862</v>
      </c>
      <c r="I149" s="89" t="str">
        <f>+VLOOKUP(F149,Inventario!$A$4:$D$2083,4,FALSE)</f>
        <v>Datos / Información</v>
      </c>
      <c r="J149" s="90"/>
      <c r="K149" s="55" t="s">
        <v>3117</v>
      </c>
      <c r="L149" s="55" t="s">
        <v>3117</v>
      </c>
      <c r="M149" s="55" t="s">
        <v>3116</v>
      </c>
      <c r="N149" s="55" t="s">
        <v>3116</v>
      </c>
      <c r="O149" s="55" t="s">
        <v>2131</v>
      </c>
      <c r="P149" s="74"/>
      <c r="Q149" s="55" t="s">
        <v>2133</v>
      </c>
      <c r="R149" s="55" t="s">
        <v>2132</v>
      </c>
      <c r="S149" s="55" t="s">
        <v>2132</v>
      </c>
      <c r="T149" s="74"/>
      <c r="U149" s="56" t="s">
        <v>2848</v>
      </c>
      <c r="V149" s="56" t="s">
        <v>2848</v>
      </c>
      <c r="W149" s="55" t="s">
        <v>2246</v>
      </c>
      <c r="X149" s="57" t="s">
        <v>2849</v>
      </c>
      <c r="Y149" s="74"/>
      <c r="Z149" s="55" t="s">
        <v>287</v>
      </c>
      <c r="AA149" s="55" t="s">
        <v>287</v>
      </c>
      <c r="AB149" s="55" t="s">
        <v>287</v>
      </c>
      <c r="AC149" s="73" t="str">
        <f t="shared" si="5"/>
        <v>No Crítico</v>
      </c>
      <c r="AD149" s="74"/>
      <c r="AE149" s="75" t="str">
        <f>IF(Z149=Clasificación!$B$9,Clasificación!$C$9,IF(Z149=Clasificación!$B$10,Clasificación!$C$10,IF(OR(Z149=Clasificación!$B$11,Z149=Clasificación!$C$11),Clasificación!$C$11,"Por clasificar")))</f>
        <v>Pública Clasificada</v>
      </c>
      <c r="AF149" s="75" t="str">
        <f>IF(OR(AA149=Clasificación!$B$15,AA149=Clasificación!$B$16),Clasificación!$C$15,IF(AA149=Clasificación!$B$17,Clasificación!$C$17,"Por clasificar"))</f>
        <v>Crítica</v>
      </c>
      <c r="AG149" s="75" t="str">
        <f>IF(OR(AB149=Clasificación!$B$22,AB149=Clasificación!$B$23),Clasificación!$C$22,IF(AB149=Clasificación!$B$24,Clasificación!$C$24,"Por clasificar"))</f>
        <v>Crítica</v>
      </c>
    </row>
    <row r="150" spans="1:33" ht="56.25" x14ac:dyDescent="0.2">
      <c r="A150" s="55">
        <v>144</v>
      </c>
      <c r="B150" s="55" t="s">
        <v>2218</v>
      </c>
      <c r="C150" s="56" t="s">
        <v>2844</v>
      </c>
      <c r="D150" s="56" t="s">
        <v>2863</v>
      </c>
      <c r="E150" s="88" t="str">
        <f>+VLOOKUP(F150,Inventario!$A$3:$D$2083,2,FALSE)</f>
        <v>AC651</v>
      </c>
      <c r="F150" s="56" t="s">
        <v>2864</v>
      </c>
      <c r="G150" s="89" t="str">
        <f>+VLOOKUP(F150,Inventario!$A$3:$D$2083,3,FALSE)</f>
        <v xml:space="preserve">Subserie documental la cual puede contener la siguiente documentación:Acta, Reporte  de Instrumentos Financieros ALFIN, Reporte  de Instrumentos Financieros DECEVAL, </v>
      </c>
      <c r="H150" s="56" t="s">
        <v>2865</v>
      </c>
      <c r="I150" s="89" t="str">
        <f>+VLOOKUP(F150,Inventario!$A$4:$D$2083,4,FALSE)</f>
        <v>Datos / Información</v>
      </c>
      <c r="J150" s="90"/>
      <c r="K150" s="55" t="s">
        <v>3117</v>
      </c>
      <c r="L150" s="55" t="s">
        <v>3117</v>
      </c>
      <c r="M150" s="55" t="s">
        <v>3116</v>
      </c>
      <c r="N150" s="55" t="s">
        <v>3116</v>
      </c>
      <c r="O150" s="55" t="s">
        <v>2131</v>
      </c>
      <c r="P150" s="74"/>
      <c r="Q150" s="55" t="s">
        <v>2133</v>
      </c>
      <c r="R150" s="55" t="s">
        <v>2132</v>
      </c>
      <c r="S150" s="55" t="s">
        <v>2132</v>
      </c>
      <c r="T150" s="74"/>
      <c r="U150" s="56" t="s">
        <v>2848</v>
      </c>
      <c r="V150" s="56" t="s">
        <v>2848</v>
      </c>
      <c r="W150" s="55" t="s">
        <v>2246</v>
      </c>
      <c r="X150" s="57" t="s">
        <v>2849</v>
      </c>
      <c r="Y150" s="74"/>
      <c r="Z150" s="55" t="s">
        <v>287</v>
      </c>
      <c r="AA150" s="55" t="s">
        <v>287</v>
      </c>
      <c r="AB150" s="55" t="s">
        <v>287</v>
      </c>
      <c r="AC150" s="73" t="str">
        <f t="shared" si="5"/>
        <v>No Crítico</v>
      </c>
      <c r="AD150" s="74"/>
      <c r="AE150" s="75" t="str">
        <f>IF(Z150=Clasificación!$B$9,Clasificación!$C$9,IF(Z150=Clasificación!$B$10,Clasificación!$C$10,IF(OR(Z150=Clasificación!$B$11,Z150=Clasificación!$C$11),Clasificación!$C$11,"Por clasificar")))</f>
        <v>Pública Clasificada</v>
      </c>
      <c r="AF150" s="75" t="str">
        <f>IF(OR(AA150=Clasificación!$B$15,AA150=Clasificación!$B$16),Clasificación!$C$15,IF(AA150=Clasificación!$B$17,Clasificación!$C$17,"Por clasificar"))</f>
        <v>Crítica</v>
      </c>
      <c r="AG150" s="75" t="str">
        <f>IF(OR(AB150=Clasificación!$B$22,AB150=Clasificación!$B$23),Clasificación!$C$22,IF(AB150=Clasificación!$B$24,Clasificación!$C$24,"Por clasificar"))</f>
        <v>Crítica</v>
      </c>
    </row>
    <row r="151" spans="1:33" ht="67.5" x14ac:dyDescent="0.2">
      <c r="A151" s="55">
        <v>145</v>
      </c>
      <c r="B151" s="55" t="s">
        <v>2218</v>
      </c>
      <c r="C151" s="56" t="s">
        <v>2844</v>
      </c>
      <c r="D151" s="56" t="s">
        <v>2866</v>
      </c>
      <c r="E151" s="88" t="str">
        <f>+VLOOKUP(F151,Inventario!$A$3:$D$2083,2,FALSE)</f>
        <v>AC652</v>
      </c>
      <c r="F151" s="56" t="s">
        <v>2867</v>
      </c>
      <c r="G151" s="89" t="str">
        <f>+VLOOKUP(F151,Inventario!$A$3:$D$2083,3,FALSE)</f>
        <v xml:space="preserve">Subserie documental la cual puede contener la siguiente documentación:Solicitud de anulación, Orden de Devolución (copia), Acta </v>
      </c>
      <c r="H151" s="56" t="s">
        <v>2868</v>
      </c>
      <c r="I151" s="89" t="str">
        <f>+VLOOKUP(F151,Inventario!$A$4:$D$2083,4,FALSE)</f>
        <v>Datos / Información</v>
      </c>
      <c r="J151" s="90"/>
      <c r="K151" s="55" t="s">
        <v>3117</v>
      </c>
      <c r="L151" s="55" t="s">
        <v>3117</v>
      </c>
      <c r="M151" s="55" t="s">
        <v>3116</v>
      </c>
      <c r="N151" s="55" t="s">
        <v>3116</v>
      </c>
      <c r="O151" s="55" t="s">
        <v>2131</v>
      </c>
      <c r="P151" s="74"/>
      <c r="Q151" s="55" t="s">
        <v>2133</v>
      </c>
      <c r="R151" s="55" t="s">
        <v>2132</v>
      </c>
      <c r="S151" s="55" t="s">
        <v>2132</v>
      </c>
      <c r="T151" s="74"/>
      <c r="U151" s="56" t="s">
        <v>2848</v>
      </c>
      <c r="V151" s="56" t="s">
        <v>2848</v>
      </c>
      <c r="W151" s="55" t="s">
        <v>2246</v>
      </c>
      <c r="X151" s="57" t="s">
        <v>2849</v>
      </c>
      <c r="Y151" s="74"/>
      <c r="Z151" s="55" t="s">
        <v>287</v>
      </c>
      <c r="AA151" s="55" t="s">
        <v>287</v>
      </c>
      <c r="AB151" s="55" t="s">
        <v>287</v>
      </c>
      <c r="AC151" s="73" t="str">
        <f t="shared" si="5"/>
        <v>No Crítico</v>
      </c>
      <c r="AD151" s="74"/>
      <c r="AE151" s="75" t="str">
        <f>IF(Z151=Clasificación!$B$9,Clasificación!$C$9,IF(Z151=Clasificación!$B$10,Clasificación!$C$10,IF(OR(Z151=Clasificación!$B$11,Z151=Clasificación!$C$11),Clasificación!$C$11,"Por clasificar")))</f>
        <v>Pública Clasificada</v>
      </c>
      <c r="AF151" s="75" t="str">
        <f>IF(OR(AA151=Clasificación!$B$15,AA151=Clasificación!$B$16),Clasificación!$C$15,IF(AA151=Clasificación!$B$17,Clasificación!$C$17,"Por clasificar"))</f>
        <v>Crítica</v>
      </c>
      <c r="AG151" s="75" t="str">
        <f>IF(OR(AB151=Clasificación!$B$22,AB151=Clasificación!$B$23),Clasificación!$C$22,IF(AB151=Clasificación!$B$24,Clasificación!$C$24,"Por clasificar"))</f>
        <v>Crítica</v>
      </c>
    </row>
    <row r="152" spans="1:33" ht="56.25" x14ac:dyDescent="0.2">
      <c r="A152" s="55">
        <v>146</v>
      </c>
      <c r="B152" s="55" t="s">
        <v>2218</v>
      </c>
      <c r="C152" s="56" t="s">
        <v>2844</v>
      </c>
      <c r="D152" s="56" t="s">
        <v>2866</v>
      </c>
      <c r="E152" s="88" t="str">
        <f>+VLOOKUP(F152,Inventario!$A$3:$D$2083,2,FALSE)</f>
        <v>AC653</v>
      </c>
      <c r="F152" s="56" t="s">
        <v>2869</v>
      </c>
      <c r="G152" s="89" t="str">
        <f>+VLOOKUP(F152,Inventario!$A$3:$D$2083,3,FALSE)</f>
        <v xml:space="preserve">Subserie documental la cual puede contener la siguiente documentación:Solicitud, Respuesta, </v>
      </c>
      <c r="H152" s="56" t="s">
        <v>2870</v>
      </c>
      <c r="I152" s="89" t="str">
        <f>+VLOOKUP(F152,Inventario!$A$4:$D$2083,4,FALSE)</f>
        <v>Datos / Información</v>
      </c>
      <c r="J152" s="90"/>
      <c r="K152" s="55" t="s">
        <v>3117</v>
      </c>
      <c r="L152" s="55" t="s">
        <v>3117</v>
      </c>
      <c r="M152" s="55" t="s">
        <v>3116</v>
      </c>
      <c r="N152" s="55" t="s">
        <v>3116</v>
      </c>
      <c r="O152" s="55" t="s">
        <v>2131</v>
      </c>
      <c r="P152" s="74"/>
      <c r="Q152" s="55" t="s">
        <v>2133</v>
      </c>
      <c r="R152" s="55" t="s">
        <v>2132</v>
      </c>
      <c r="S152" s="55" t="s">
        <v>2132</v>
      </c>
      <c r="T152" s="74"/>
      <c r="U152" s="56" t="s">
        <v>2848</v>
      </c>
      <c r="V152" s="56" t="s">
        <v>2848</v>
      </c>
      <c r="W152" s="55" t="s">
        <v>2246</v>
      </c>
      <c r="X152" s="57" t="s">
        <v>2853</v>
      </c>
      <c r="Y152" s="74"/>
      <c r="Z152" s="55" t="s">
        <v>288</v>
      </c>
      <c r="AA152" s="55" t="s">
        <v>288</v>
      </c>
      <c r="AB152" s="55" t="s">
        <v>288</v>
      </c>
      <c r="AC152" s="73" t="str">
        <f t="shared" si="5"/>
        <v>Crítico</v>
      </c>
      <c r="AD152" s="74"/>
      <c r="AE152" s="75" t="str">
        <f>IF(Z152=Clasificación!$B$9,Clasificación!$C$9,IF(Z152=Clasificación!$B$10,Clasificación!$C$10,IF(OR(Z152=Clasificación!$B$11,Z152=Clasificación!$C$11),Clasificación!$C$11,"Por clasificar")))</f>
        <v>Pública Reservada</v>
      </c>
      <c r="AF152" s="75" t="str">
        <f>IF(OR(AA152=Clasificación!$B$15,AA152=Clasificación!$B$16),Clasificación!$C$15,IF(AA152=Clasificación!$B$17,Clasificación!$C$17,"Por clasificar"))</f>
        <v>Crítica</v>
      </c>
      <c r="AG152" s="75" t="str">
        <f>IF(OR(AB152=Clasificación!$B$22,AB152=Clasificación!$B$23),Clasificación!$C$22,IF(AB152=Clasificación!$B$24,Clasificación!$C$24,"Por clasificar"))</f>
        <v>Crítica</v>
      </c>
    </row>
    <row r="153" spans="1:33" ht="157.5" x14ac:dyDescent="0.2">
      <c r="A153" s="55">
        <v>147</v>
      </c>
      <c r="B153" s="55" t="s">
        <v>2218</v>
      </c>
      <c r="C153" s="56" t="s">
        <v>2844</v>
      </c>
      <c r="D153" s="56" t="s">
        <v>2123</v>
      </c>
      <c r="E153" s="88" t="str">
        <f>+VLOOKUP(F153,Inventario!$A$3:$D$2083,2,FALSE)</f>
        <v>AC654</v>
      </c>
      <c r="F153" s="56" t="s">
        <v>2871</v>
      </c>
      <c r="G153" s="89" t="str">
        <f>+VLOOKUP(F153,Inventario!$A$3:$D$2083,3,FALSE)</f>
        <v>Subserie documental la cual puede contener la siguiente documentación:Órdenes de Embargo, Comunicaciones Oficiales, Comprobantes de consignación.  Titulo de depósito judicial, Reporte OPGET Consulta virtual de Pagos, Soporte del registro del embargo OPGET, Copia de la Orden de Pago, Soporte  de aplicación  del embargo, Copia del Depósito , Comprobantes de pago.</v>
      </c>
      <c r="H153" s="56" t="s">
        <v>2872</v>
      </c>
      <c r="I153" s="89" t="str">
        <f>+VLOOKUP(F153,Inventario!$A$4:$D$2083,4,FALSE)</f>
        <v>Datos / Información</v>
      </c>
      <c r="J153" s="90"/>
      <c r="K153" s="55" t="s">
        <v>3117</v>
      </c>
      <c r="L153" s="55" t="s">
        <v>3117</v>
      </c>
      <c r="M153" s="55" t="s">
        <v>3117</v>
      </c>
      <c r="N153" s="55" t="s">
        <v>3116</v>
      </c>
      <c r="O153" s="55" t="s">
        <v>2131</v>
      </c>
      <c r="P153" s="74"/>
      <c r="Q153" s="55" t="s">
        <v>2133</v>
      </c>
      <c r="R153" s="55" t="s">
        <v>2132</v>
      </c>
      <c r="S153" s="55" t="s">
        <v>2132</v>
      </c>
      <c r="T153" s="74"/>
      <c r="U153" s="56" t="s">
        <v>2848</v>
      </c>
      <c r="V153" s="56" t="s">
        <v>2848</v>
      </c>
      <c r="W153" s="55" t="s">
        <v>2246</v>
      </c>
      <c r="X153" s="57" t="s">
        <v>2849</v>
      </c>
      <c r="Y153" s="74"/>
      <c r="Z153" s="55" t="s">
        <v>288</v>
      </c>
      <c r="AA153" s="55" t="s">
        <v>288</v>
      </c>
      <c r="AB153" s="55" t="s">
        <v>288</v>
      </c>
      <c r="AC153" s="73" t="str">
        <f t="shared" si="5"/>
        <v>Crítico</v>
      </c>
      <c r="AD153" s="74"/>
      <c r="AE153" s="75" t="str">
        <f>IF(Z153=Clasificación!$B$9,Clasificación!$C$9,IF(Z153=Clasificación!$B$10,Clasificación!$C$10,IF(OR(Z153=Clasificación!$B$11,Z153=Clasificación!$C$11),Clasificación!$C$11,"Por clasificar")))</f>
        <v>Pública Reservada</v>
      </c>
      <c r="AF153" s="75" t="str">
        <f>IF(OR(AA153=Clasificación!$B$15,AA153=Clasificación!$B$16),Clasificación!$C$15,IF(AA153=Clasificación!$B$17,Clasificación!$C$17,"Por clasificar"))</f>
        <v>Crítica</v>
      </c>
      <c r="AG153" s="75" t="str">
        <f>IF(OR(AB153=Clasificación!$B$22,AB153=Clasificación!$B$23),Clasificación!$C$22,IF(AB153=Clasificación!$B$24,Clasificación!$C$24,"Por clasificar"))</f>
        <v>Crítica</v>
      </c>
    </row>
    <row r="154" spans="1:33" ht="101.25" x14ac:dyDescent="0.2">
      <c r="A154" s="55">
        <v>148</v>
      </c>
      <c r="B154" s="55" t="s">
        <v>2218</v>
      </c>
      <c r="C154" s="56" t="s">
        <v>2844</v>
      </c>
      <c r="D154" s="56" t="s">
        <v>2873</v>
      </c>
      <c r="E154" s="88" t="str">
        <f>+VLOOKUP(F154,Inventario!$A$3:$D$2083,2,FALSE)</f>
        <v>AC655</v>
      </c>
      <c r="F154" s="56" t="s">
        <v>1965</v>
      </c>
      <c r="G154" s="89" t="str">
        <f>+VLOOKUP(F154,Inventario!$A$3:$D$2083,3,FALSE)</f>
        <v>Subserie documental la cual puede contener la siguiente documentación:Anexos autorización de embargos., Soportes de embargos, Comunicaciones Oficiales, Comprobantes de pago.</v>
      </c>
      <c r="H154" s="56" t="s">
        <v>2874</v>
      </c>
      <c r="I154" s="89" t="str">
        <f>+VLOOKUP(F154,Inventario!$A$4:$D$2083,4,FALSE)</f>
        <v>Datos / Información</v>
      </c>
      <c r="J154" s="90"/>
      <c r="K154" s="55" t="s">
        <v>3117</v>
      </c>
      <c r="L154" s="55" t="s">
        <v>3116</v>
      </c>
      <c r="M154" s="55" t="s">
        <v>3117</v>
      </c>
      <c r="N154" s="55" t="s">
        <v>3116</v>
      </c>
      <c r="O154" s="55" t="s">
        <v>2131</v>
      </c>
      <c r="P154" s="74"/>
      <c r="Q154" s="55" t="s">
        <v>2133</v>
      </c>
      <c r="R154" s="55" t="s">
        <v>2132</v>
      </c>
      <c r="S154" s="55" t="s">
        <v>2132</v>
      </c>
      <c r="T154" s="74"/>
      <c r="U154" s="56" t="s">
        <v>2848</v>
      </c>
      <c r="V154" s="56" t="s">
        <v>2848</v>
      </c>
      <c r="W154" s="55" t="s">
        <v>2246</v>
      </c>
      <c r="X154" s="57" t="s">
        <v>2856</v>
      </c>
      <c r="Y154" s="74"/>
      <c r="Z154" s="55" t="s">
        <v>288</v>
      </c>
      <c r="AA154" s="55" t="s">
        <v>288</v>
      </c>
      <c r="AB154" s="55" t="s">
        <v>288</v>
      </c>
      <c r="AC154" s="73" t="str">
        <f t="shared" si="5"/>
        <v>Crítico</v>
      </c>
      <c r="AD154" s="74"/>
      <c r="AE154" s="75" t="str">
        <f>IF(Z154=Clasificación!$B$9,Clasificación!$C$9,IF(Z154=Clasificación!$B$10,Clasificación!$C$10,IF(OR(Z154=Clasificación!$B$11,Z154=Clasificación!$C$11),Clasificación!$C$11,"Por clasificar")))</f>
        <v>Pública Reservada</v>
      </c>
      <c r="AF154" s="75" t="str">
        <f>IF(OR(AA154=Clasificación!$B$15,AA154=Clasificación!$B$16),Clasificación!$C$15,IF(AA154=Clasificación!$B$17,Clasificación!$C$17,"Por clasificar"))</f>
        <v>Crítica</v>
      </c>
      <c r="AG154" s="75" t="str">
        <f>IF(OR(AB154=Clasificación!$B$22,AB154=Clasificación!$B$23),Clasificación!$C$22,IF(AB154=Clasificación!$B$24,Clasificación!$C$24,"Por clasificar"))</f>
        <v>Crítica</v>
      </c>
    </row>
    <row r="155" spans="1:33" ht="146.25" x14ac:dyDescent="0.2">
      <c r="A155" s="55">
        <v>149</v>
      </c>
      <c r="B155" s="55" t="s">
        <v>2218</v>
      </c>
      <c r="C155" s="56" t="s">
        <v>2844</v>
      </c>
      <c r="D155" s="56" t="s">
        <v>2875</v>
      </c>
      <c r="E155" s="88" t="str">
        <f>+VLOOKUP(F155,Inventario!$A$3:$D$2083,2,FALSE)</f>
        <v>AC656</v>
      </c>
      <c r="F155" s="56" t="s">
        <v>1967</v>
      </c>
      <c r="G155" s="89" t="str">
        <f>+VLOOKUP(F155,Inventario!$A$3:$D$2083,3,FALSE)</f>
        <v>Subserie documental la cual puede contener la siguiente documentación:Entrega de Cheques a Persona Natural o Jurídica autorizadas, Fotocopia de RUT., Certificado de Cámara de Comercio o de Representación Legal, Sobreflex para entrega de cheque, Recepción Cheques de Homebanking, Autorización autenticada, Fotocopia de la CC Beneficiario del Cheque, Fotocopia de la CC Autorizado para reclamar el cheque, Entrega de Cheques a Autorizados Permanentes por Entidades , Autorizaciones Oficiales Permanentes .</v>
      </c>
      <c r="H155" s="56" t="s">
        <v>2876</v>
      </c>
      <c r="I155" s="89" t="str">
        <f>+VLOOKUP(F155,Inventario!$A$4:$D$2083,4,FALSE)</f>
        <v>Datos / Información</v>
      </c>
      <c r="J155" s="90"/>
      <c r="K155" s="55" t="s">
        <v>3117</v>
      </c>
      <c r="L155" s="55" t="s">
        <v>3117</v>
      </c>
      <c r="M155" s="55" t="s">
        <v>3117</v>
      </c>
      <c r="N155" s="55" t="s">
        <v>3116</v>
      </c>
      <c r="O155" s="55" t="s">
        <v>2131</v>
      </c>
      <c r="P155" s="74"/>
      <c r="Q155" s="55" t="s">
        <v>2133</v>
      </c>
      <c r="R155" s="55" t="s">
        <v>2132</v>
      </c>
      <c r="S155" s="55" t="s">
        <v>2132</v>
      </c>
      <c r="T155" s="74"/>
      <c r="U155" s="56" t="s">
        <v>2848</v>
      </c>
      <c r="V155" s="56" t="s">
        <v>2848</v>
      </c>
      <c r="W155" s="55" t="s">
        <v>2246</v>
      </c>
      <c r="X155" s="57" t="s">
        <v>2877</v>
      </c>
      <c r="Y155" s="74"/>
      <c r="Z155" s="55" t="s">
        <v>288</v>
      </c>
      <c r="AA155" s="55" t="s">
        <v>288</v>
      </c>
      <c r="AB155" s="55" t="s">
        <v>288</v>
      </c>
      <c r="AC155" s="73" t="str">
        <f t="shared" si="5"/>
        <v>Crítico</v>
      </c>
      <c r="AD155" s="74"/>
      <c r="AE155" s="75" t="str">
        <f>IF(Z155=Clasificación!$B$9,Clasificación!$C$9,IF(Z155=Clasificación!$B$10,Clasificación!$C$10,IF(OR(Z155=Clasificación!$B$11,Z155=Clasificación!$C$11),Clasificación!$C$11,"Por clasificar")))</f>
        <v>Pública Reservada</v>
      </c>
      <c r="AF155" s="75" t="str">
        <f>IF(OR(AA155=Clasificación!$B$15,AA155=Clasificación!$B$16),Clasificación!$C$15,IF(AA155=Clasificación!$B$17,Clasificación!$C$17,"Por clasificar"))</f>
        <v>Crítica</v>
      </c>
      <c r="AG155" s="75" t="str">
        <f>IF(OR(AB155=Clasificación!$B$22,AB155=Clasificación!$B$23),Clasificación!$C$22,IF(AB155=Clasificación!$B$24,Clasificación!$C$24,"Por clasificar"))</f>
        <v>Crítica</v>
      </c>
    </row>
    <row r="156" spans="1:33" ht="236.25" x14ac:dyDescent="0.2">
      <c r="A156" s="55">
        <v>150</v>
      </c>
      <c r="B156" s="55" t="s">
        <v>2218</v>
      </c>
      <c r="C156" s="56" t="s">
        <v>2844</v>
      </c>
      <c r="D156" s="56" t="s">
        <v>2866</v>
      </c>
      <c r="E156" s="88" t="str">
        <f>+VLOOKUP(F156,Inventario!$A$3:$D$2083,2,FALSE)</f>
        <v>AC657</v>
      </c>
      <c r="F156" s="56" t="s">
        <v>2878</v>
      </c>
      <c r="G156" s="89" t="str">
        <f>+VLOOKUP(F156,Inventario!$A$3:$D$2083,3,FALSE)</f>
        <v>Subserie documental la cual puede contener la siguiente documentación:Acta de Giro, Reporte movimiento Estado Diario de Tesoreria - EDT (OPGET), Declaración Mensual de Retenciones en la Fuente 350, Declaración Mensual de Retenciones Impuesto CREE 360, Declaración Bimestral de Impuesto sobre las Ventas - IVA 300, Recibo Oficial de Pago Impuestos Nacionales 490, Formulario de Autoliquidacion Impuesto RETEICA 331, Formulario Único para la Declaración de Retención de Estampillas Pro forma SHD Internet, Reporte OPGET Consolidado por Concepto y Detallado por Tercero, Certificacion de la Secretaria de la Movilidad por Retenciones Enajenación de Activos Fijos - Oficio , Reporte de Ventanilla Fondos y Recaudos de Terceros, Consolidado Declaración de Corrección de Retención en la Fuente .</v>
      </c>
      <c r="H156" s="56" t="s">
        <v>2879</v>
      </c>
      <c r="I156" s="89" t="str">
        <f>+VLOOKUP(F156,Inventario!$A$4:$D$2083,4,FALSE)</f>
        <v>Datos / Información</v>
      </c>
      <c r="J156" s="90"/>
      <c r="K156" s="55" t="s">
        <v>3117</v>
      </c>
      <c r="L156" s="55" t="s">
        <v>3117</v>
      </c>
      <c r="M156" s="55" t="s">
        <v>3117</v>
      </c>
      <c r="N156" s="55" t="s">
        <v>3117</v>
      </c>
      <c r="O156" s="55" t="s">
        <v>2131</v>
      </c>
      <c r="P156" s="74"/>
      <c r="Q156" s="55" t="s">
        <v>2133</v>
      </c>
      <c r="R156" s="55" t="s">
        <v>2132</v>
      </c>
      <c r="S156" s="55" t="s">
        <v>2132</v>
      </c>
      <c r="T156" s="74"/>
      <c r="U156" s="56" t="s">
        <v>2848</v>
      </c>
      <c r="V156" s="56" t="s">
        <v>2848</v>
      </c>
      <c r="W156" s="55" t="s">
        <v>2246</v>
      </c>
      <c r="X156" s="57" t="s">
        <v>2856</v>
      </c>
      <c r="Y156" s="74"/>
      <c r="Z156" s="55" t="s">
        <v>288</v>
      </c>
      <c r="AA156" s="55" t="s">
        <v>288</v>
      </c>
      <c r="AB156" s="55" t="s">
        <v>288</v>
      </c>
      <c r="AC156" s="73" t="str">
        <f t="shared" si="5"/>
        <v>Crítico</v>
      </c>
      <c r="AD156" s="74"/>
      <c r="AE156" s="75" t="str">
        <f>IF(Z156=Clasificación!$B$9,Clasificación!$C$9,IF(Z156=Clasificación!$B$10,Clasificación!$C$10,IF(OR(Z156=Clasificación!$B$11,Z156=Clasificación!$C$11),Clasificación!$C$11,"Por clasificar")))</f>
        <v>Pública Reservada</v>
      </c>
      <c r="AF156" s="75" t="str">
        <f>IF(OR(AA156=Clasificación!$B$15,AA156=Clasificación!$B$16),Clasificación!$C$15,IF(AA156=Clasificación!$B$17,Clasificación!$C$17,"Por clasificar"))</f>
        <v>Crítica</v>
      </c>
      <c r="AG156" s="75" t="str">
        <f>IF(OR(AB156=Clasificación!$B$22,AB156=Clasificación!$B$23),Clasificación!$C$22,IF(AB156=Clasificación!$B$24,Clasificación!$C$24,"Por clasificar"))</f>
        <v>Crítica</v>
      </c>
    </row>
    <row r="157" spans="1:33" ht="78.75" x14ac:dyDescent="0.2">
      <c r="A157" s="55">
        <v>151</v>
      </c>
      <c r="B157" s="55" t="s">
        <v>2218</v>
      </c>
      <c r="C157" s="56" t="s">
        <v>2844</v>
      </c>
      <c r="D157" s="56" t="s">
        <v>2132</v>
      </c>
      <c r="E157" s="88" t="str">
        <f>+VLOOKUP(F157,Inventario!$A$3:$D$2083,2,FALSE)</f>
        <v>AC356</v>
      </c>
      <c r="F157" s="56" t="s">
        <v>1750</v>
      </c>
      <c r="G157" s="89" t="str">
        <f>+VLOOKUP(F157,Inventario!$A$3:$D$2083,3,FALSE)</f>
        <v>Subserie documental la cual puede contener la siguiente documentación: Informe de gestión, Matriz de Plan Estratégico 58-F-03, Anexos al Informe de Gestión 58-F-26, Solicitud de creación, actualización o dada de baja de documentos del SGI 01-F-01, Caracterización de Servicio 01-F-02, Caracterización de Proceso 01-F-03, Procedimiento o Instructivo 01-F-04, Solicitud de Acción Correctiva, preventiva o de mejora 06-F-07, Seguimiento a los Compromisos de la Revisión Gerencial 06-F-09, Informe</v>
      </c>
      <c r="H157" s="56" t="s">
        <v>2225</v>
      </c>
      <c r="I157" s="89" t="str">
        <f>+VLOOKUP(F157,Inventario!$A$4:$D$2083,4,FALSE)</f>
        <v>Datos / Información</v>
      </c>
      <c r="J157" s="90"/>
      <c r="K157" s="55" t="s">
        <v>3117</v>
      </c>
      <c r="L157" s="55" t="s">
        <v>3117</v>
      </c>
      <c r="M157" s="55" t="s">
        <v>3117</v>
      </c>
      <c r="N157" s="55" t="s">
        <v>3117</v>
      </c>
      <c r="O157" s="55" t="s">
        <v>2131</v>
      </c>
      <c r="P157" s="74"/>
      <c r="Q157" s="55" t="s">
        <v>2133</v>
      </c>
      <c r="R157" s="55" t="s">
        <v>2132</v>
      </c>
      <c r="S157" s="55" t="s">
        <v>2132</v>
      </c>
      <c r="T157" s="74"/>
      <c r="U157" s="56" t="s">
        <v>2848</v>
      </c>
      <c r="V157" s="56" t="s">
        <v>2848</v>
      </c>
      <c r="W157" s="55" t="s">
        <v>2246</v>
      </c>
      <c r="X157" s="57" t="s">
        <v>2880</v>
      </c>
      <c r="Y157" s="74"/>
      <c r="Z157" s="55" t="s">
        <v>286</v>
      </c>
      <c r="AA157" s="55" t="s">
        <v>288</v>
      </c>
      <c r="AB157" s="55" t="s">
        <v>287</v>
      </c>
      <c r="AC157" s="73" t="str">
        <f t="shared" si="5"/>
        <v>No Crítico</v>
      </c>
      <c r="AD157" s="74"/>
      <c r="AE157" s="75" t="str">
        <f>IF(Z157=Clasificación!$B$9,Clasificación!$C$9,IF(Z157=Clasificación!$B$10,Clasificación!$C$10,IF(OR(Z157=Clasificación!$B$11,Z157=Clasificación!$C$11),Clasificación!$C$11,"Por clasificar")))</f>
        <v>Pública</v>
      </c>
      <c r="AF157" s="75" t="str">
        <f>IF(OR(AA157=Clasificación!$B$15,AA157=Clasificación!$B$16),Clasificación!$C$15,IF(AA157=Clasificación!$B$17,Clasificación!$C$17,"Por clasificar"))</f>
        <v>Crítica</v>
      </c>
      <c r="AG157" s="75" t="str">
        <f>IF(OR(AB157=Clasificación!$B$22,AB157=Clasificación!$B$23),Clasificación!$C$22,IF(AB157=Clasificación!$B$24,Clasificación!$C$24,"Por clasificar"))</f>
        <v>Crítica</v>
      </c>
    </row>
    <row r="158" spans="1:33" ht="135" x14ac:dyDescent="0.2">
      <c r="A158" s="55">
        <v>152</v>
      </c>
      <c r="B158" s="55" t="s">
        <v>2218</v>
      </c>
      <c r="C158" s="56" t="s">
        <v>2844</v>
      </c>
      <c r="D158" s="56" t="s">
        <v>2881</v>
      </c>
      <c r="E158" s="88" t="str">
        <f>+VLOOKUP(F158,Inventario!$A$3:$D$2083,2,FALSE)</f>
        <v>AC659</v>
      </c>
      <c r="F158" s="56" t="s">
        <v>1973</v>
      </c>
      <c r="G158" s="89" t="str">
        <f>+VLOOKUP(F158,Inventario!$A$3:$D$2083,3,FALSE)</f>
        <v>Subserie documental la cual puede contener la siguiente documentación: Circulares de la Dirección Distrital de Tesoreria - DDT, Reporte confirmación envío ante la DIAN, Reportes de las Entidades de a Administración Central y Fondos de desarrollo Local-  FDL en medios magnéticos y físicos, Formulario de Presentación a la DIAN y a la Dirección de Impuestos de Bogotá, Formato Información Exógena DIAN solicitados por la DIAN, Reporte del Validador DIAN.</v>
      </c>
      <c r="H158" s="56" t="s">
        <v>2882</v>
      </c>
      <c r="I158" s="89" t="str">
        <f>+VLOOKUP(F158,Inventario!$A$4:$D$2083,4,FALSE)</f>
        <v>Datos / Información</v>
      </c>
      <c r="J158" s="90"/>
      <c r="K158" s="55" t="s">
        <v>3117</v>
      </c>
      <c r="L158" s="55" t="s">
        <v>3117</v>
      </c>
      <c r="M158" s="55" t="s">
        <v>3116</v>
      </c>
      <c r="N158" s="55" t="s">
        <v>3116</v>
      </c>
      <c r="O158" s="55" t="s">
        <v>2131</v>
      </c>
      <c r="P158" s="74"/>
      <c r="Q158" s="55" t="s">
        <v>2133</v>
      </c>
      <c r="R158" s="55" t="s">
        <v>2132</v>
      </c>
      <c r="S158" s="55" t="s">
        <v>2132</v>
      </c>
      <c r="T158" s="74"/>
      <c r="U158" s="56" t="s">
        <v>2848</v>
      </c>
      <c r="V158" s="56" t="s">
        <v>2848</v>
      </c>
      <c r="W158" s="55" t="s">
        <v>2246</v>
      </c>
      <c r="X158" s="57" t="s">
        <v>2856</v>
      </c>
      <c r="Y158" s="74"/>
      <c r="Z158" s="55" t="s">
        <v>288</v>
      </c>
      <c r="AA158" s="55" t="s">
        <v>288</v>
      </c>
      <c r="AB158" s="55" t="s">
        <v>288</v>
      </c>
      <c r="AC158" s="73" t="str">
        <f t="shared" si="5"/>
        <v>Crítico</v>
      </c>
      <c r="AD158" s="74"/>
      <c r="AE158" s="75" t="str">
        <f>IF(Z158=Clasificación!$B$9,Clasificación!$C$9,IF(Z158=Clasificación!$B$10,Clasificación!$C$10,IF(OR(Z158=Clasificación!$B$11,Z158=Clasificación!$C$11),Clasificación!$C$11,"Por clasificar")))</f>
        <v>Pública Reservada</v>
      </c>
      <c r="AF158" s="75" t="str">
        <f>IF(OR(AA158=Clasificación!$B$15,AA158=Clasificación!$B$16),Clasificación!$C$15,IF(AA158=Clasificación!$B$17,Clasificación!$C$17,"Por clasificar"))</f>
        <v>Crítica</v>
      </c>
      <c r="AG158" s="75" t="str">
        <f>IF(OR(AB158=Clasificación!$B$22,AB158=Clasificación!$B$23),Clasificación!$C$22,IF(AB158=Clasificación!$B$24,Clasificación!$C$24,"Por clasificar"))</f>
        <v>Crítica</v>
      </c>
    </row>
    <row r="159" spans="1:33" ht="67.5" x14ac:dyDescent="0.2">
      <c r="A159" s="55">
        <v>153</v>
      </c>
      <c r="B159" s="55" t="s">
        <v>2218</v>
      </c>
      <c r="C159" s="56" t="s">
        <v>2844</v>
      </c>
      <c r="D159" s="56" t="s">
        <v>2883</v>
      </c>
      <c r="E159" s="88" t="str">
        <f>+VLOOKUP(F159,Inventario!$A$3:$D$2083,2,FALSE)</f>
        <v>AC660</v>
      </c>
      <c r="F159" s="56" t="s">
        <v>2884</v>
      </c>
      <c r="G159" s="89" t="str">
        <f>+VLOOKUP(F159,Inventario!$A$3:$D$2083,3,FALSE)</f>
        <v>Subserie documental la cual puede contener la siguiente documentación:Acta Crédito Público., Reporte  Pagos y Rechazos ACH y Bancos - Portales, Reporte Pagos y Rechazos  SAP. OPGET, Recursos de transferencias por necesidades de caja.</v>
      </c>
      <c r="H159" s="56" t="s">
        <v>2885</v>
      </c>
      <c r="I159" s="89" t="str">
        <f>+VLOOKUP(F159,Inventario!$A$4:$D$2083,4,FALSE)</f>
        <v>Datos / Información</v>
      </c>
      <c r="J159" s="90"/>
      <c r="K159" s="55" t="s">
        <v>3117</v>
      </c>
      <c r="L159" s="55" t="s">
        <v>3117</v>
      </c>
      <c r="M159" s="55" t="s">
        <v>3117</v>
      </c>
      <c r="N159" s="55" t="s">
        <v>3116</v>
      </c>
      <c r="O159" s="55" t="s">
        <v>2131</v>
      </c>
      <c r="P159" s="74"/>
      <c r="Q159" s="55" t="s">
        <v>2133</v>
      </c>
      <c r="R159" s="55" t="s">
        <v>2132</v>
      </c>
      <c r="S159" s="55" t="s">
        <v>2132</v>
      </c>
      <c r="T159" s="74"/>
      <c r="U159" s="56" t="s">
        <v>2848</v>
      </c>
      <c r="V159" s="56" t="s">
        <v>2848</v>
      </c>
      <c r="W159" s="55" t="s">
        <v>2246</v>
      </c>
      <c r="X159" s="57" t="s">
        <v>2886</v>
      </c>
      <c r="Y159" s="74"/>
      <c r="Z159" s="55" t="s">
        <v>288</v>
      </c>
      <c r="AA159" s="55" t="s">
        <v>288</v>
      </c>
      <c r="AB159" s="55" t="s">
        <v>288</v>
      </c>
      <c r="AC159" s="73" t="str">
        <f t="shared" si="5"/>
        <v>Crítico</v>
      </c>
      <c r="AD159" s="74"/>
      <c r="AE159" s="75" t="str">
        <f>IF(Z159=Clasificación!$B$9,Clasificación!$C$9,IF(Z159=Clasificación!$B$10,Clasificación!$C$10,IF(OR(Z159=Clasificación!$B$11,Z159=Clasificación!$C$11),Clasificación!$C$11,"Por clasificar")))</f>
        <v>Pública Reservada</v>
      </c>
      <c r="AF159" s="75" t="str">
        <f>IF(OR(AA159=Clasificación!$B$15,AA159=Clasificación!$B$16),Clasificación!$C$15,IF(AA159=Clasificación!$B$17,Clasificación!$C$17,"Por clasificar"))</f>
        <v>Crítica</v>
      </c>
      <c r="AG159" s="75" t="str">
        <f>IF(OR(AB159=Clasificación!$B$22,AB159=Clasificación!$B$23),Clasificación!$C$22,IF(AB159=Clasificación!$B$24,Clasificación!$C$24,"Por clasificar"))</f>
        <v>Crítica</v>
      </c>
    </row>
    <row r="160" spans="1:33" ht="157.5" x14ac:dyDescent="0.2">
      <c r="A160" s="55">
        <v>154</v>
      </c>
      <c r="B160" s="55" t="s">
        <v>2218</v>
      </c>
      <c r="C160" s="56" t="s">
        <v>2844</v>
      </c>
      <c r="D160" s="56" t="s">
        <v>2132</v>
      </c>
      <c r="E160" s="88" t="str">
        <f>+VLOOKUP(F160,Inventario!$A$3:$D$2083,2,FALSE)</f>
        <v>AC661</v>
      </c>
      <c r="F160" s="56" t="s">
        <v>2887</v>
      </c>
      <c r="G160" s="89" t="str">
        <f>+VLOOKUP(F160,Inventario!$A$3:$D$2083,3,FALSE)</f>
        <v>Subserie documental la cual puede contener la siguiente documentación:Formato OPGET Necesidades de Caja, Reporte OPGET - Giro por Bono en cuenta, Reporte OPGET - Listado Cheques Girados, Recursos de transferencias por necesidades de caja - , Solicitud de Recursos de Establecimientos Públicos  (Oficina de Planeación Financiera), Solicitud de Giro Moneda Extranjera (Memorando y/o Oficio), Copia Actas Giro, Copia de la Orden de Pago, Cuadro resumen Giro Aporte Parafiscales (Mi Planilla) y soportes, Correos Electrónicos , Copia de Nota Débito , Solicitud de Necesidades de Caja .</v>
      </c>
      <c r="H160" s="56" t="s">
        <v>2888</v>
      </c>
      <c r="I160" s="89" t="str">
        <f>+VLOOKUP(F160,Inventario!$A$4:$D$2083,4,FALSE)</f>
        <v>Datos / Información</v>
      </c>
      <c r="J160" s="90"/>
      <c r="K160" s="55" t="s">
        <v>3117</v>
      </c>
      <c r="L160" s="55" t="s">
        <v>3117</v>
      </c>
      <c r="M160" s="55" t="s">
        <v>3117</v>
      </c>
      <c r="N160" s="55" t="s">
        <v>3116</v>
      </c>
      <c r="O160" s="55" t="s">
        <v>2131</v>
      </c>
      <c r="P160" s="74"/>
      <c r="Q160" s="55" t="s">
        <v>2133</v>
      </c>
      <c r="R160" s="55" t="s">
        <v>2132</v>
      </c>
      <c r="S160" s="55" t="s">
        <v>2132</v>
      </c>
      <c r="T160" s="74"/>
      <c r="U160" s="56" t="s">
        <v>2848</v>
      </c>
      <c r="V160" s="56" t="s">
        <v>2848</v>
      </c>
      <c r="W160" s="55" t="s">
        <v>2246</v>
      </c>
      <c r="X160" s="57" t="s">
        <v>2889</v>
      </c>
      <c r="Y160" s="74"/>
      <c r="Z160" s="55" t="s">
        <v>287</v>
      </c>
      <c r="AA160" s="55" t="s">
        <v>287</v>
      </c>
      <c r="AB160" s="55" t="s">
        <v>287</v>
      </c>
      <c r="AC160" s="73" t="str">
        <f t="shared" si="5"/>
        <v>No Crítico</v>
      </c>
      <c r="AD160" s="74"/>
      <c r="AE160" s="75" t="str">
        <f>IF(Z160=Clasificación!$B$9,Clasificación!$C$9,IF(Z160=Clasificación!$B$10,Clasificación!$C$10,IF(OR(Z160=Clasificación!$B$11,Z160=Clasificación!$C$11),Clasificación!$C$11,"Por clasificar")))</f>
        <v>Pública Clasificada</v>
      </c>
      <c r="AF160" s="75" t="str">
        <f>IF(OR(AA160=Clasificación!$B$15,AA160=Clasificación!$B$16),Clasificación!$C$15,IF(AA160=Clasificación!$B$17,Clasificación!$C$17,"Por clasificar"))</f>
        <v>Crítica</v>
      </c>
      <c r="AG160" s="75" t="str">
        <f>IF(OR(AB160=Clasificación!$B$22,AB160=Clasificación!$B$23),Clasificación!$C$22,IF(AB160=Clasificación!$B$24,Clasificación!$C$24,"Por clasificar"))</f>
        <v>Crítica</v>
      </c>
    </row>
    <row r="161" spans="1:33" ht="236.25" x14ac:dyDescent="0.2">
      <c r="A161" s="55">
        <v>155</v>
      </c>
      <c r="B161" s="55" t="s">
        <v>2218</v>
      </c>
      <c r="C161" s="56" t="s">
        <v>2844</v>
      </c>
      <c r="D161" s="56" t="s">
        <v>2890</v>
      </c>
      <c r="E161" s="88" t="str">
        <f>+VLOOKUP(F161,Inventario!$A$3:$D$2083,2,FALSE)</f>
        <v>AC662</v>
      </c>
      <c r="F161" s="56" t="s">
        <v>2891</v>
      </c>
      <c r="G161" s="89" t="str">
        <f>+VLOOKUP(F161,Inventario!$A$3:$D$2083,3,FALSE)</f>
        <v>Subserie documental la cual puede contener la siguiente documentación:Relación de Autorización, Anexo de pago, Formato de RDR (Documento que agrupa una o varias RA´s), Consolidado Cesantías, FAVIDI, Comisiones y FNA Código , Consolidado de Descuentos: Créditos por Libranza, Aportes y Ahorros.- (Pago por SAP), Consolidado de Descuentos: Créditos por Libranza, Aportes y Ahorros – (Pago por Cheque), Embargos judiciales por SAP Código , Embargos judiciales pago por cheque, Cuentas pendientes de giro por servicios personales, Informe Diario Consolidado de Causación de RA , Informe diario de pagos por servicios personales,.</v>
      </c>
      <c r="H161" s="56" t="s">
        <v>2892</v>
      </c>
      <c r="I161" s="89" t="str">
        <f>+VLOOKUP(F161,Inventario!$A$4:$D$2083,4,FALSE)</f>
        <v>Datos / Información</v>
      </c>
      <c r="J161" s="90"/>
      <c r="K161" s="55" t="s">
        <v>3117</v>
      </c>
      <c r="L161" s="55" t="s">
        <v>3117</v>
      </c>
      <c r="M161" s="55" t="s">
        <v>3117</v>
      </c>
      <c r="N161" s="55" t="s">
        <v>3117</v>
      </c>
      <c r="O161" s="55" t="s">
        <v>2131</v>
      </c>
      <c r="P161" s="74"/>
      <c r="Q161" s="55" t="s">
        <v>2133</v>
      </c>
      <c r="R161" s="55" t="s">
        <v>2132</v>
      </c>
      <c r="S161" s="55" t="s">
        <v>2132</v>
      </c>
      <c r="T161" s="74"/>
      <c r="U161" s="56" t="s">
        <v>2848</v>
      </c>
      <c r="V161" s="56" t="s">
        <v>2848</v>
      </c>
      <c r="W161" s="55" t="s">
        <v>2246</v>
      </c>
      <c r="X161" s="57" t="s">
        <v>2893</v>
      </c>
      <c r="Y161" s="74"/>
      <c r="Z161" s="55" t="s">
        <v>288</v>
      </c>
      <c r="AA161" s="55" t="s">
        <v>288</v>
      </c>
      <c r="AB161" s="55" t="s">
        <v>288</v>
      </c>
      <c r="AC161" s="73" t="str">
        <f t="shared" si="5"/>
        <v>Crítico</v>
      </c>
      <c r="AD161" s="74"/>
      <c r="AE161" s="75" t="str">
        <f>IF(Z161=Clasificación!$B$9,Clasificación!$C$9,IF(Z161=Clasificación!$B$10,Clasificación!$C$10,IF(OR(Z161=Clasificación!$B$11,Z161=Clasificación!$C$11),Clasificación!$C$11,"Por clasificar")))</f>
        <v>Pública Reservada</v>
      </c>
      <c r="AF161" s="75" t="str">
        <f>IF(OR(AA161=Clasificación!$B$15,AA161=Clasificación!$B$16),Clasificación!$C$15,IF(AA161=Clasificación!$B$17,Clasificación!$C$17,"Por clasificar"))</f>
        <v>Crítica</v>
      </c>
      <c r="AG161" s="75" t="str">
        <f>IF(OR(AB161=Clasificación!$B$22,AB161=Clasificación!$B$23),Clasificación!$C$22,IF(AB161=Clasificación!$B$24,Clasificación!$C$24,"Por clasificar"))</f>
        <v>Crítica</v>
      </c>
    </row>
    <row r="162" spans="1:33" ht="90" x14ac:dyDescent="0.2">
      <c r="A162" s="55">
        <v>156</v>
      </c>
      <c r="B162" s="55" t="s">
        <v>2218</v>
      </c>
      <c r="C162" s="56" t="s">
        <v>2844</v>
      </c>
      <c r="D162" s="56" t="s">
        <v>2132</v>
      </c>
      <c r="E162" s="88" t="str">
        <f>+VLOOKUP(F162,Inventario!$A$3:$D$2083,2,FALSE)</f>
        <v>AC368</v>
      </c>
      <c r="F162" s="56" t="s">
        <v>1100</v>
      </c>
      <c r="G162" s="89" t="str">
        <f>+VLOOKUP(F162,Inventario!$A$3:$D$2083,3,FALSE)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162" s="56" t="s">
        <v>2128</v>
      </c>
      <c r="I162" s="89" t="str">
        <f>+VLOOKUP(F162,Inventario!$A$4:$D$2083,4,FALSE)</f>
        <v>Datos / Información</v>
      </c>
      <c r="J162" s="90"/>
      <c r="K162" s="55" t="s">
        <v>3117</v>
      </c>
      <c r="L162" s="55" t="s">
        <v>3117</v>
      </c>
      <c r="M162" s="55" t="s">
        <v>3116</v>
      </c>
      <c r="N162" s="55" t="s">
        <v>3116</v>
      </c>
      <c r="O162" s="55" t="s">
        <v>2131</v>
      </c>
      <c r="P162" s="74"/>
      <c r="Q162" s="55" t="s">
        <v>2133</v>
      </c>
      <c r="R162" s="55" t="s">
        <v>2132</v>
      </c>
      <c r="S162" s="55" t="s">
        <v>2132</v>
      </c>
      <c r="T162" s="74"/>
      <c r="U162" s="56" t="s">
        <v>2848</v>
      </c>
      <c r="V162" s="56" t="s">
        <v>2848</v>
      </c>
      <c r="W162" s="55" t="s">
        <v>2246</v>
      </c>
      <c r="X162" s="57" t="s">
        <v>2894</v>
      </c>
      <c r="Y162" s="74"/>
      <c r="Z162" s="55" t="s">
        <v>287</v>
      </c>
      <c r="AA162" s="55" t="s">
        <v>288</v>
      </c>
      <c r="AB162" s="55" t="s">
        <v>287</v>
      </c>
      <c r="AC162" s="73" t="str">
        <f t="shared" si="5"/>
        <v>No Crítico</v>
      </c>
      <c r="AD162" s="74"/>
      <c r="AE162" s="75" t="str">
        <f>IF(Z162=Clasificación!$B$9,Clasificación!$C$9,IF(Z162=Clasificación!$B$10,Clasificación!$C$10,IF(OR(Z162=Clasificación!$B$11,Z162=Clasificación!$C$11),Clasificación!$C$11,"Por clasificar")))</f>
        <v>Pública Clasificada</v>
      </c>
      <c r="AF162" s="75" t="str">
        <f>IF(OR(AA162=Clasificación!$B$15,AA162=Clasificación!$B$16),Clasificación!$C$15,IF(AA162=Clasificación!$B$17,Clasificación!$C$17,"Por clasificar"))</f>
        <v>Crítica</v>
      </c>
      <c r="AG162" s="75" t="str">
        <f>IF(OR(AB162=Clasificación!$B$22,AB162=Clasificación!$B$23),Clasificación!$C$22,IF(AB162=Clasificación!$B$24,Clasificación!$C$24,"Por clasificar"))</f>
        <v>Crítica</v>
      </c>
    </row>
    <row r="163" spans="1:33" ht="292.5" x14ac:dyDescent="0.2">
      <c r="A163" s="55">
        <v>157</v>
      </c>
      <c r="B163" s="55" t="s">
        <v>2218</v>
      </c>
      <c r="C163" s="56" t="s">
        <v>2844</v>
      </c>
      <c r="D163" s="56" t="s">
        <v>2895</v>
      </c>
      <c r="E163" s="88" t="str">
        <f>+VLOOKUP(F163,Inventario!$A$3:$D$2083,2,FALSE)</f>
        <v>AC663</v>
      </c>
      <c r="F163" s="56" t="s">
        <v>2896</v>
      </c>
      <c r="G163" s="89" t="str">
        <f>+VLOOKUP(F163,Inventario!$A$3:$D$2083,3,FALSE)</f>
        <v>Serie documental la cual puede contener la siguiente documentación:Acta de Arqueo de Instrumentos Financieros de Renta Variable y Fija, Autorizaciones para pago de Dividendos, Comunicaciones Oficiales., Cronograma de Pago de Dividendos, Escrituras Canal Capital, Informes Asambleas, Informes Pago de Dividendos, Memorando remisorio para la Dirección Distrital de Contabilidad, Memorando remisorio para el Tesorero Distrital, Recibos de pago de dividendos, Solicitudes y respuestas sobre Valor Intrínseco de las Acciones, Títulos.</v>
      </c>
      <c r="H163" s="56" t="s">
        <v>2897</v>
      </c>
      <c r="I163" s="89" t="str">
        <f>+VLOOKUP(F163,Inventario!$A$4:$D$2083,4,FALSE)</f>
        <v>Datos / Información</v>
      </c>
      <c r="J163" s="90"/>
      <c r="K163" s="55" t="s">
        <v>3117</v>
      </c>
      <c r="L163" s="55" t="s">
        <v>3117</v>
      </c>
      <c r="M163" s="55" t="s">
        <v>3116</v>
      </c>
      <c r="N163" s="55" t="s">
        <v>3116</v>
      </c>
      <c r="O163" s="55" t="s">
        <v>2131</v>
      </c>
      <c r="P163" s="74"/>
      <c r="Q163" s="55" t="s">
        <v>2133</v>
      </c>
      <c r="R163" s="55" t="s">
        <v>2132</v>
      </c>
      <c r="S163" s="55" t="s">
        <v>2132</v>
      </c>
      <c r="T163" s="74"/>
      <c r="U163" s="56" t="s">
        <v>2848</v>
      </c>
      <c r="V163" s="56" t="s">
        <v>2848</v>
      </c>
      <c r="W163" s="55" t="s">
        <v>2246</v>
      </c>
      <c r="X163" s="57" t="s">
        <v>2849</v>
      </c>
      <c r="Y163" s="74"/>
      <c r="Z163" s="55" t="s">
        <v>288</v>
      </c>
      <c r="AA163" s="55" t="s">
        <v>288</v>
      </c>
      <c r="AB163" s="55" t="s">
        <v>288</v>
      </c>
      <c r="AC163" s="73" t="str">
        <f t="shared" si="5"/>
        <v>Crítico</v>
      </c>
      <c r="AD163" s="74"/>
      <c r="AE163" s="75" t="str">
        <f>IF(Z163=Clasificación!$B$9,Clasificación!$C$9,IF(Z163=Clasificación!$B$10,Clasificación!$C$10,IF(OR(Z163=Clasificación!$B$11,Z163=Clasificación!$C$11),Clasificación!$C$11,"Por clasificar")))</f>
        <v>Pública Reservada</v>
      </c>
      <c r="AF163" s="75" t="str">
        <f>IF(OR(AA163=Clasificación!$B$15,AA163=Clasificación!$B$16),Clasificación!$C$15,IF(AA163=Clasificación!$B$17,Clasificación!$C$17,"Por clasificar"))</f>
        <v>Crítica</v>
      </c>
      <c r="AG163" s="75" t="str">
        <f>IF(OR(AB163=Clasificación!$B$22,AB163=Clasificación!$B$23),Clasificación!$C$22,IF(AB163=Clasificación!$B$24,Clasificación!$C$24,"Por clasificar"))</f>
        <v>Crítica</v>
      </c>
    </row>
    <row r="164" spans="1:33" ht="409.5" x14ac:dyDescent="0.2">
      <c r="A164" s="55">
        <v>158</v>
      </c>
      <c r="B164" s="55" t="s">
        <v>2218</v>
      </c>
      <c r="C164" s="56" t="s">
        <v>2844</v>
      </c>
      <c r="D164" s="56" t="s">
        <v>2898</v>
      </c>
      <c r="E164" s="88" t="str">
        <f>+VLOOKUP(F164,Inventario!$A$3:$D$2083,2,FALSE)</f>
        <v>AC664</v>
      </c>
      <c r="F164" s="56" t="s">
        <v>2899</v>
      </c>
      <c r="G164" s="89" t="str">
        <f>+VLOOKUP(F164,Inventario!$A$3:$D$2083,3,FALSE)</f>
        <v>Serie documental la cual puede contener la siguiente documentación:Acta de Inversión, Acta de Redención de Inversiones, Acta de Registro de Rendimientos Financieros de OVERNIGHT AUTOMÁTICO del Banco - Cuenta, Acta de Venta, Anexos, Anexos A-1 y A-2 de los contratos marcos, Autorización de Traslado de Fondos entre cuentas de la Dirección Distrital de Tesorería por rendimientos financieros de OVERNIGHT AUTOMÁTICO, Comprobante de Egreso, Comprobante de Ingreso, Comunicaciones Oficiales, Constancia de Monetización, Cotización y cierre de operaciones en el mercado primario , Declaración de Cambio por Servicios, Transferencias y otros conceptos Formulario No 5 - Banco de la República, Documento Soporte abono recursos en las cuentas bancarias, Extracto Bancario o reporte de movimientos del mes, Formato B1, Formularios Cambiarios Banco de la República., Informe al Comité de Tesorería y  Riesgo, Justificación y Resultado de la venta., Liquidación detallada del IVA., Lista de Chequeo , Memorando remisorio de la Constancia de Monetización., Oficio de Confirmación de la contraparte., Oficio de Confirmación e instrucciones de la operación de compra emitido por la Dirección Distrital de Tesorería., Oficio de Instrucciones de pago., Oficio de la contraparte con las condiciones de venta (redención anticipada)., Planilla de Cotización Dólar Spot, Reportes y Gráficos del comportamiento de la divisa., Solicitud de Monetización., Solicitud de Monetización de Donación.</v>
      </c>
      <c r="H164" s="56" t="s">
        <v>2900</v>
      </c>
      <c r="I164" s="89" t="str">
        <f>+VLOOKUP(F164,Inventario!$A$4:$D$2083,4,FALSE)</f>
        <v>Datos / Información</v>
      </c>
      <c r="J164" s="90"/>
      <c r="K164" s="55" t="s">
        <v>3117</v>
      </c>
      <c r="L164" s="55" t="s">
        <v>3117</v>
      </c>
      <c r="M164" s="55" t="s">
        <v>3116</v>
      </c>
      <c r="N164" s="55" t="s">
        <v>3116</v>
      </c>
      <c r="O164" s="55" t="s">
        <v>2131</v>
      </c>
      <c r="P164" s="74"/>
      <c r="Q164" s="55" t="s">
        <v>2133</v>
      </c>
      <c r="R164" s="55" t="s">
        <v>2132</v>
      </c>
      <c r="S164" s="55" t="s">
        <v>2132</v>
      </c>
      <c r="T164" s="74"/>
      <c r="U164" s="56" t="s">
        <v>2848</v>
      </c>
      <c r="V164" s="56" t="s">
        <v>2848</v>
      </c>
      <c r="W164" s="55" t="s">
        <v>2246</v>
      </c>
      <c r="X164" s="57" t="s">
        <v>2849</v>
      </c>
      <c r="Y164" s="74"/>
      <c r="Z164" s="55" t="s">
        <v>288</v>
      </c>
      <c r="AA164" s="55" t="s">
        <v>288</v>
      </c>
      <c r="AB164" s="55" t="s">
        <v>288</v>
      </c>
      <c r="AC164" s="73" t="str">
        <f t="shared" si="5"/>
        <v>Crítico</v>
      </c>
      <c r="AD164" s="74"/>
      <c r="AE164" s="75" t="str">
        <f>IF(Z164=Clasificación!$B$9,Clasificación!$C$9,IF(Z164=Clasificación!$B$10,Clasificación!$C$10,IF(OR(Z164=Clasificación!$B$11,Z164=Clasificación!$C$11),Clasificación!$C$11,"Por clasificar")))</f>
        <v>Pública Reservada</v>
      </c>
      <c r="AF164" s="75" t="str">
        <f>IF(OR(AA164=Clasificación!$B$15,AA164=Clasificación!$B$16),Clasificación!$C$15,IF(AA164=Clasificación!$B$17,Clasificación!$C$17,"Por clasificar"))</f>
        <v>Crítica</v>
      </c>
      <c r="AG164" s="75" t="str">
        <f>IF(OR(AB164=Clasificación!$B$22,AB164=Clasificación!$B$23),Clasificación!$C$22,IF(AB164=Clasificación!$B$24,Clasificación!$C$24,"Por clasificar"))</f>
        <v>Crítica</v>
      </c>
    </row>
    <row r="165" spans="1:33" ht="409.5" x14ac:dyDescent="0.2">
      <c r="A165" s="55">
        <v>159</v>
      </c>
      <c r="B165" s="55" t="s">
        <v>2218</v>
      </c>
      <c r="C165" s="56" t="s">
        <v>2844</v>
      </c>
      <c r="D165" s="56" t="s">
        <v>2901</v>
      </c>
      <c r="E165" s="88" t="str">
        <f>+VLOOKUP(F165,Inventario!$A$3:$D$2083,2,FALSE)</f>
        <v>AC665</v>
      </c>
      <c r="F165" s="56" t="s">
        <v>2902</v>
      </c>
      <c r="G165" s="89" t="str">
        <f>+VLOOKUP(F165,Inventario!$A$3:$D$2083,3,FALSE)</f>
        <v>Serie documental la cual puede contener la siguiente documentación:Abono Recursos en Cuentas Bancarias., Acta Cancelación intereses y/o capital., Acta de Ingresos por diferencia a favor de la DDT., Acta de Inversión., Acta de Redención de Inversiones., Acta de Redención derivado de venta., Acta de Venta., Anexo del Reglamento General para la Celebración de Operaciones Simultaneas sobre TES o bonos distrito, Características del Título (Sistema DECEVAL)., Comprobante de Egreso., Comprobante de Ingreso., Comprobante de Liquidación del MEC., Cotización y cierre de operaciones en el mercado primario , Cotización y Cierre de Operaciones en el mercado secundario , Comunicaciones Oficiales., Expectativas de Subastas , Gráfico referencia de TES., Información Banco de la República para compra de TES mercado secundario., Información SEN de Bloomberg para la compra de TES en mercado secundario.Justificación y Resultado de la venta, Lista de Chequeo , Oficio Compromiso Contraparte cuando el título no es trasladado a DECEVAL el día de la compra, Oficio de confirmación e instrucciones de la operación de venta.  , Oficio de Confirmación e instrucciones de la operación de compra emitido por la Dirección Distrital de Tesorería., Oficio de la contraparte con las condiciones de venta y código inversionista en el depósito de valores., Oficio de reclamación por diferencia a favor de la DDT., Operaciones en - MEC , Participación en subastas , Propuesta de Inversión  , Reporte de Fraccionamiento de Título generado por el Sistema de Valoración., Reporte registro sistema INVERLACE o el que haga sus veces., Resumen de Cotizaciones Mercado Primario , Traslado de Título por cambio de depositante o venta EXTRABURSATIL..</v>
      </c>
      <c r="H165" s="56" t="s">
        <v>2903</v>
      </c>
      <c r="I165" s="89" t="str">
        <f>+VLOOKUP(F165,Inventario!$A$4:$D$2083,4,FALSE)</f>
        <v>Datos / Información</v>
      </c>
      <c r="J165" s="90"/>
      <c r="K165" s="55" t="s">
        <v>3117</v>
      </c>
      <c r="L165" s="55" t="s">
        <v>3117</v>
      </c>
      <c r="M165" s="55" t="s">
        <v>3116</v>
      </c>
      <c r="N165" s="55" t="s">
        <v>3116</v>
      </c>
      <c r="O165" s="55" t="s">
        <v>2131</v>
      </c>
      <c r="P165" s="74"/>
      <c r="Q165" s="55" t="s">
        <v>2133</v>
      </c>
      <c r="R165" s="55" t="s">
        <v>2132</v>
      </c>
      <c r="S165" s="55" t="s">
        <v>2132</v>
      </c>
      <c r="T165" s="74"/>
      <c r="U165" s="56" t="s">
        <v>2848</v>
      </c>
      <c r="V165" s="56" t="s">
        <v>2848</v>
      </c>
      <c r="W165" s="55" t="s">
        <v>2246</v>
      </c>
      <c r="X165" s="57" t="s">
        <v>2849</v>
      </c>
      <c r="Y165" s="74"/>
      <c r="Z165" s="55" t="s">
        <v>288</v>
      </c>
      <c r="AA165" s="55" t="s">
        <v>288</v>
      </c>
      <c r="AB165" s="55" t="s">
        <v>288</v>
      </c>
      <c r="AC165" s="73" t="str">
        <f t="shared" si="5"/>
        <v>Crítico</v>
      </c>
      <c r="AD165" s="74"/>
      <c r="AE165" s="75" t="str">
        <f>IF(Z165=Clasificación!$B$9,Clasificación!$C$9,IF(Z165=Clasificación!$B$10,Clasificación!$C$10,IF(OR(Z165=Clasificación!$B$11,Z165=Clasificación!$C$11),Clasificación!$C$11,"Por clasificar")))</f>
        <v>Pública Reservada</v>
      </c>
      <c r="AF165" s="75" t="str">
        <f>IF(OR(AA165=Clasificación!$B$15,AA165=Clasificación!$B$16),Clasificación!$C$15,IF(AA165=Clasificación!$B$17,Clasificación!$C$17,"Por clasificar"))</f>
        <v>Crítica</v>
      </c>
      <c r="AG165" s="75" t="str">
        <f>IF(OR(AB165=Clasificación!$B$22,AB165=Clasificación!$B$23),Clasificación!$C$22,IF(AB165=Clasificación!$B$24,Clasificación!$C$24,"Por clasificar"))</f>
        <v>Crítica</v>
      </c>
    </row>
    <row r="166" spans="1:33" ht="56.25" x14ac:dyDescent="0.2">
      <c r="A166" s="55">
        <v>160</v>
      </c>
      <c r="B166" s="55" t="s">
        <v>2218</v>
      </c>
      <c r="C166" s="56" t="s">
        <v>2844</v>
      </c>
      <c r="D166" s="56" t="s">
        <v>2904</v>
      </c>
      <c r="E166" s="88" t="str">
        <f>+VLOOKUP(F166,Inventario!$A$3:$D$2083,2,FALSE)</f>
        <v>AC666</v>
      </c>
      <c r="F166" s="56" t="s">
        <v>2905</v>
      </c>
      <c r="G166" s="89" t="str">
        <f>+VLOOKUP(F166,Inventario!$A$3:$D$2083,3,FALSE)</f>
        <v>Subserie documental la cual puede contener la siguiente documentación:soportes Auditorias DIAN, Expediente Timbre.</v>
      </c>
      <c r="H166" s="56" t="s">
        <v>2906</v>
      </c>
      <c r="I166" s="89" t="str">
        <f>+VLOOKUP(F166,Inventario!$A$4:$D$2083,4,FALSE)</f>
        <v>Datos / Información</v>
      </c>
      <c r="J166" s="90"/>
      <c r="K166" s="55" t="s">
        <v>3117</v>
      </c>
      <c r="L166" s="55" t="s">
        <v>3117</v>
      </c>
      <c r="M166" s="55" t="s">
        <v>3116</v>
      </c>
      <c r="N166" s="55" t="s">
        <v>3116</v>
      </c>
      <c r="O166" s="55" t="s">
        <v>2131</v>
      </c>
      <c r="P166" s="74"/>
      <c r="Q166" s="55" t="s">
        <v>2133</v>
      </c>
      <c r="R166" s="55" t="s">
        <v>2132</v>
      </c>
      <c r="S166" s="55" t="s">
        <v>2132</v>
      </c>
      <c r="T166" s="74"/>
      <c r="U166" s="56" t="s">
        <v>2848</v>
      </c>
      <c r="V166" s="56" t="s">
        <v>2848</v>
      </c>
      <c r="W166" s="55" t="s">
        <v>2246</v>
      </c>
      <c r="X166" s="57" t="s">
        <v>2856</v>
      </c>
      <c r="Y166" s="74"/>
      <c r="Z166" s="55" t="s">
        <v>288</v>
      </c>
      <c r="AA166" s="55" t="s">
        <v>288</v>
      </c>
      <c r="AB166" s="55" t="s">
        <v>288</v>
      </c>
      <c r="AC166" s="73" t="str">
        <f t="shared" si="5"/>
        <v>Crítico</v>
      </c>
      <c r="AD166" s="74"/>
      <c r="AE166" s="75" t="str">
        <f>IF(Z166=Clasificación!$B$9,Clasificación!$C$9,IF(Z166=Clasificación!$B$10,Clasificación!$C$10,IF(OR(Z166=Clasificación!$B$11,Z166=Clasificación!$C$11),Clasificación!$C$11,"Por clasificar")))</f>
        <v>Pública Reservada</v>
      </c>
      <c r="AF166" s="75" t="str">
        <f>IF(OR(AA166=Clasificación!$B$15,AA166=Clasificación!$B$16),Clasificación!$C$15,IF(AA166=Clasificación!$B$17,Clasificación!$C$17,"Por clasificar"))</f>
        <v>Crítica</v>
      </c>
      <c r="AG166" s="75" t="str">
        <f>IF(OR(AB166=Clasificación!$B$22,AB166=Clasificación!$B$23),Clasificación!$C$22,IF(AB166=Clasificación!$B$24,Clasificación!$C$24,"Por clasificar"))</f>
        <v>Crítica</v>
      </c>
    </row>
    <row r="167" spans="1:33" ht="101.25" x14ac:dyDescent="0.2">
      <c r="A167" s="55">
        <v>161</v>
      </c>
      <c r="B167" s="55" t="s">
        <v>2218</v>
      </c>
      <c r="C167" s="56" t="s">
        <v>2844</v>
      </c>
      <c r="D167" s="56" t="s">
        <v>2907</v>
      </c>
      <c r="E167" s="88" t="str">
        <f>+VLOOKUP(F167,Inventario!$A$3:$D$2083,2,FALSE)</f>
        <v>AC667</v>
      </c>
      <c r="F167" s="56" t="s">
        <v>2908</v>
      </c>
      <c r="G167" s="89" t="str">
        <f>+VLOOKUP(F167,Inventario!$A$3:$D$2083,3,FALSE)</f>
        <v>Subserie documental la cual puede contener la siguiente documentación:Acta de arqueo , Control de notas débitos , Reportes del Módulo Entrega Cheques - MEC, Listado de cheques pendientes por entregar MEC, Copia Actas de Anulación cheques por daño físico.</v>
      </c>
      <c r="H167" s="56" t="s">
        <v>2909</v>
      </c>
      <c r="I167" s="89" t="str">
        <f>+VLOOKUP(F167,Inventario!$A$4:$D$2083,4,FALSE)</f>
        <v>Datos / Información</v>
      </c>
      <c r="J167" s="90"/>
      <c r="K167" s="55" t="s">
        <v>3117</v>
      </c>
      <c r="L167" s="55" t="s">
        <v>3117</v>
      </c>
      <c r="M167" s="55" t="s">
        <v>3116</v>
      </c>
      <c r="N167" s="55" t="s">
        <v>3116</v>
      </c>
      <c r="O167" s="55" t="s">
        <v>2131</v>
      </c>
      <c r="P167" s="74"/>
      <c r="Q167" s="55" t="s">
        <v>2133</v>
      </c>
      <c r="R167" s="55" t="s">
        <v>2132</v>
      </c>
      <c r="S167" s="55" t="s">
        <v>2132</v>
      </c>
      <c r="T167" s="74"/>
      <c r="U167" s="56" t="s">
        <v>2848</v>
      </c>
      <c r="V167" s="56" t="s">
        <v>2848</v>
      </c>
      <c r="W167" s="55" t="s">
        <v>2246</v>
      </c>
      <c r="X167" s="57" t="s">
        <v>2910</v>
      </c>
      <c r="Y167" s="74"/>
      <c r="Z167" s="55" t="s">
        <v>287</v>
      </c>
      <c r="AA167" s="55" t="s">
        <v>287</v>
      </c>
      <c r="AB167" s="55" t="s">
        <v>287</v>
      </c>
      <c r="AC167" s="73" t="str">
        <f t="shared" si="5"/>
        <v>No Crítico</v>
      </c>
      <c r="AD167" s="74"/>
      <c r="AE167" s="75" t="str">
        <f>IF(Z167=Clasificación!$B$9,Clasificación!$C$9,IF(Z167=Clasificación!$B$10,Clasificación!$C$10,IF(OR(Z167=Clasificación!$B$11,Z167=Clasificación!$C$11),Clasificación!$C$11,"Por clasificar")))</f>
        <v>Pública Clasificada</v>
      </c>
      <c r="AF167" s="75" t="str">
        <f>IF(OR(AA167=Clasificación!$B$15,AA167=Clasificación!$B$16),Clasificación!$C$15,IF(AA167=Clasificación!$B$17,Clasificación!$C$17,"Por clasificar"))</f>
        <v>Crítica</v>
      </c>
      <c r="AG167" s="75" t="str">
        <f>IF(OR(AB167=Clasificación!$B$22,AB167=Clasificación!$B$23),Clasificación!$C$22,IF(AB167=Clasificación!$B$24,Clasificación!$C$24,"Por clasificar"))</f>
        <v>Crítica</v>
      </c>
    </row>
    <row r="168" spans="1:33" ht="90" x14ac:dyDescent="0.2">
      <c r="A168" s="55">
        <v>162</v>
      </c>
      <c r="B168" s="55" t="s">
        <v>2218</v>
      </c>
      <c r="C168" s="56" t="s">
        <v>2931</v>
      </c>
      <c r="D168" s="56" t="s">
        <v>2123</v>
      </c>
      <c r="E168" s="88" t="str">
        <f>+VLOOKUP(F168,Inventario!$A$3:$D$2083,2,FALSE)</f>
        <v>AC383</v>
      </c>
      <c r="F168" s="63" t="s">
        <v>1103</v>
      </c>
      <c r="G168" s="89" t="str">
        <f>+VLOOKUP(F168,Inventario!$A$3:$D$2083,3,FALSE)</f>
        <v>Subserie documental la cual puede contener la siguiente documentación: requerimiento, Informe, Anexos, Plan de mejoramiento, Respuesta, Informe a organismo de control, Informe Ley 617, Informe Estadísticas y Costos, Informe Consolidado Hacendario de información presupuestal, Comprobante de envío</v>
      </c>
      <c r="H168" s="56" t="s">
        <v>2911</v>
      </c>
      <c r="I168" s="89" t="str">
        <f>+VLOOKUP(F168,Inventario!$A$4:$D$2083,4,FALSE)</f>
        <v>Datos / Información</v>
      </c>
      <c r="J168" s="90"/>
      <c r="K168" s="55" t="s">
        <v>3117</v>
      </c>
      <c r="L168" s="55" t="s">
        <v>3117</v>
      </c>
      <c r="M168" s="55" t="s">
        <v>3117</v>
      </c>
      <c r="N168" s="55" t="s">
        <v>2912</v>
      </c>
      <c r="O168" s="55" t="s">
        <v>2131</v>
      </c>
      <c r="P168" s="74"/>
      <c r="Q168" s="55" t="s">
        <v>2133</v>
      </c>
      <c r="R168" s="55" t="s">
        <v>2132</v>
      </c>
      <c r="S168" s="55" t="s">
        <v>2132</v>
      </c>
      <c r="T168" s="74"/>
      <c r="U168" s="56" t="s">
        <v>2913</v>
      </c>
      <c r="V168" s="56" t="s">
        <v>2913</v>
      </c>
      <c r="W168" s="56" t="s">
        <v>2914</v>
      </c>
      <c r="X168" s="56" t="s">
        <v>2915</v>
      </c>
      <c r="Y168" s="74"/>
      <c r="Z168" s="78" t="s">
        <v>286</v>
      </c>
      <c r="AA168" s="78" t="s">
        <v>286</v>
      </c>
      <c r="AB168" s="78" t="s">
        <v>286</v>
      </c>
      <c r="AC168" s="73" t="str">
        <f t="shared" si="5"/>
        <v>No Crítico</v>
      </c>
      <c r="AD168" s="74"/>
      <c r="AE168" s="75" t="str">
        <f>IF(Z168=Clasificación!$B$9,Clasificación!$C$9,IF(Z168=Clasificación!$B$10,Clasificación!$C$10,IF(OR(Z168=Clasificación!$B$11,Z168=Clasificación!$C$11),Clasificación!$C$11,"Por clasificar")))</f>
        <v>Pública</v>
      </c>
      <c r="AF168" s="75" t="str">
        <f>IF(OR(AA168=Clasificación!$B$15,AA168=Clasificación!$B$16),Clasificación!$C$15,IF(AA168=Clasificación!$B$17,Clasificación!$C$17,"Por clasificar"))</f>
        <v>No Crítica</v>
      </c>
      <c r="AG168" s="75" t="str">
        <f>IF(OR(AB168=Clasificación!$B$22,AB168=Clasificación!$B$23),Clasificación!$C$22,IF(AB168=Clasificación!$B$24,Clasificación!$C$24,"Por clasificar"))</f>
        <v>No Crítica</v>
      </c>
    </row>
    <row r="169" spans="1:33" ht="90" x14ac:dyDescent="0.2">
      <c r="A169" s="55">
        <v>163</v>
      </c>
      <c r="B169" s="55" t="s">
        <v>2218</v>
      </c>
      <c r="C169" s="56" t="s">
        <v>2931</v>
      </c>
      <c r="D169" s="56" t="s">
        <v>2123</v>
      </c>
      <c r="E169" s="88" t="str">
        <f>+VLOOKUP(F169,Inventario!$A$3:$D$2083,2,FALSE)</f>
        <v>AC355</v>
      </c>
      <c r="F169" s="63" t="s">
        <v>1099</v>
      </c>
      <c r="G169" s="89" t="str">
        <f>+VLOOKUP(F169,Inventario!$A$3:$D$2083,3,FALSE)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169" s="56" t="s">
        <v>2916</v>
      </c>
      <c r="I169" s="89" t="str">
        <f>+VLOOKUP(F169,Inventario!$A$4:$D$2083,4,FALSE)</f>
        <v>Datos / Información</v>
      </c>
      <c r="J169" s="90"/>
      <c r="K169" s="55" t="s">
        <v>3117</v>
      </c>
      <c r="L169" s="55" t="s">
        <v>3117</v>
      </c>
      <c r="M169" s="55" t="s">
        <v>3117</v>
      </c>
      <c r="N169" s="55" t="s">
        <v>2912</v>
      </c>
      <c r="O169" s="55" t="s">
        <v>2131</v>
      </c>
      <c r="P169" s="74"/>
      <c r="Q169" s="55" t="s">
        <v>2133</v>
      </c>
      <c r="R169" s="55" t="s">
        <v>2132</v>
      </c>
      <c r="S169" s="55" t="s">
        <v>2132</v>
      </c>
      <c r="T169" s="74"/>
      <c r="U169" s="56" t="s">
        <v>2913</v>
      </c>
      <c r="V169" s="56" t="s">
        <v>2913</v>
      </c>
      <c r="W169" s="56" t="s">
        <v>2914</v>
      </c>
      <c r="X169" s="56" t="s">
        <v>2915</v>
      </c>
      <c r="Y169" s="74"/>
      <c r="Z169" s="78" t="s">
        <v>287</v>
      </c>
      <c r="AA169" s="78" t="s">
        <v>287</v>
      </c>
      <c r="AB169" s="78" t="s">
        <v>287</v>
      </c>
      <c r="AC169" s="73" t="str">
        <f t="shared" si="5"/>
        <v>No Crítico</v>
      </c>
      <c r="AD169" s="74"/>
      <c r="AE169" s="75" t="str">
        <f>IF(Z169=Clasificación!$B$9,Clasificación!$C$9,IF(Z169=Clasificación!$B$10,Clasificación!$C$10,IF(OR(Z169=Clasificación!$B$11,Z169=Clasificación!$C$11),Clasificación!$C$11,"Por clasificar")))</f>
        <v>Pública Clasificada</v>
      </c>
      <c r="AF169" s="75" t="str">
        <f>IF(OR(AA169=Clasificación!$B$15,AA169=Clasificación!$B$16),Clasificación!$C$15,IF(AA169=Clasificación!$B$17,Clasificación!$C$17,"Por clasificar"))</f>
        <v>Crítica</v>
      </c>
      <c r="AG169" s="75" t="str">
        <f>IF(OR(AB169=Clasificación!$B$22,AB169=Clasificación!$B$23),Clasificación!$C$22,IF(AB169=Clasificación!$B$24,Clasificación!$C$24,"Por clasificar"))</f>
        <v>Crítica</v>
      </c>
    </row>
    <row r="170" spans="1:33" ht="67.5" x14ac:dyDescent="0.2">
      <c r="A170" s="55">
        <v>164</v>
      </c>
      <c r="B170" s="55" t="s">
        <v>2218</v>
      </c>
      <c r="C170" s="56" t="s">
        <v>2931</v>
      </c>
      <c r="D170" s="56" t="s">
        <v>2123</v>
      </c>
      <c r="E170" s="88" t="str">
        <f>+VLOOKUP(F170,Inventario!$A$3:$D$2083,2,FALSE)</f>
        <v>AC356</v>
      </c>
      <c r="F170" s="63" t="s">
        <v>1750</v>
      </c>
      <c r="G170" s="89" t="str">
        <f>+VLOOKUP(F170,Inventario!$A$3:$D$2083,3,FALSE)</f>
        <v>Subserie documental la cual puede contener la siguiente documentación: Informe de gestión, Matriz de Plan Estratégico 58-F-03, Anexos al Informe de Gestión 58-F-26, Solicitud de creación, actualización o dada de baja de documentos del SGI 01-F-01, Caracterización de Servicio 01-F-02, Caracterización de Proceso 01-F-03, Procedimiento o Instructivo 01-F-04, Solicitud de Acción Correctiva, preventiva o de mejora 06-F-07, Seguimiento a los Compromisos de la Revisión Gerencial 06-F-09, Informe</v>
      </c>
      <c r="H170" s="56" t="s">
        <v>2225</v>
      </c>
      <c r="I170" s="89" t="str">
        <f>+VLOOKUP(F170,Inventario!$A$4:$D$2083,4,FALSE)</f>
        <v>Datos / Información</v>
      </c>
      <c r="J170" s="90"/>
      <c r="K170" s="55" t="s">
        <v>3116</v>
      </c>
      <c r="L170" s="55" t="s">
        <v>3116</v>
      </c>
      <c r="M170" s="55" t="s">
        <v>3116</v>
      </c>
      <c r="N170" s="55" t="s">
        <v>3117</v>
      </c>
      <c r="O170" s="55" t="s">
        <v>2131</v>
      </c>
      <c r="P170" s="74"/>
      <c r="Q170" s="55" t="s">
        <v>2133</v>
      </c>
      <c r="R170" s="55" t="s">
        <v>2132</v>
      </c>
      <c r="S170" s="55" t="s">
        <v>2132</v>
      </c>
      <c r="T170" s="74"/>
      <c r="U170" s="56" t="s">
        <v>2913</v>
      </c>
      <c r="V170" s="56" t="s">
        <v>2913</v>
      </c>
      <c r="W170" s="56" t="s">
        <v>2914</v>
      </c>
      <c r="X170" s="56" t="s">
        <v>2917</v>
      </c>
      <c r="Y170" s="74"/>
      <c r="Z170" s="78" t="s">
        <v>286</v>
      </c>
      <c r="AA170" s="78" t="s">
        <v>286</v>
      </c>
      <c r="AB170" s="78" t="s">
        <v>286</v>
      </c>
      <c r="AC170" s="73" t="str">
        <f t="shared" si="5"/>
        <v>No Crítico</v>
      </c>
      <c r="AD170" s="74"/>
      <c r="AE170" s="75" t="str">
        <f>IF(Z170=Clasificación!$B$9,Clasificación!$C$9,IF(Z170=Clasificación!$B$10,Clasificación!$C$10,IF(OR(Z170=Clasificación!$B$11,Z170=Clasificación!$C$11),Clasificación!$C$11,"Por clasificar")))</f>
        <v>Pública</v>
      </c>
      <c r="AF170" s="75" t="str">
        <f>IF(OR(AA170=Clasificación!$B$15,AA170=Clasificación!$B$16),Clasificación!$C$15,IF(AA170=Clasificación!$B$17,Clasificación!$C$17,"Por clasificar"))</f>
        <v>No Crítica</v>
      </c>
      <c r="AG170" s="75" t="str">
        <f>IF(OR(AB170=Clasificación!$B$22,AB170=Clasificación!$B$23),Clasificación!$C$22,IF(AB170=Clasificación!$B$24,Clasificación!$C$24,"Por clasificar"))</f>
        <v>No Crítica</v>
      </c>
    </row>
    <row r="171" spans="1:33" ht="78.75" x14ac:dyDescent="0.2">
      <c r="A171" s="55">
        <v>165</v>
      </c>
      <c r="B171" s="55" t="s">
        <v>2218</v>
      </c>
      <c r="C171" s="56" t="s">
        <v>2931</v>
      </c>
      <c r="D171" s="56" t="s">
        <v>2918</v>
      </c>
      <c r="E171" s="88" t="str">
        <f>+VLOOKUP(F171,Inventario!$A$3:$D$2083,2,FALSE)</f>
        <v>AC529</v>
      </c>
      <c r="F171" s="63" t="s">
        <v>1246</v>
      </c>
      <c r="G171" s="89" t="str">
        <f>+VLOOKUP(F171,Inventario!$A$3:$D$2083,3,FALSE)</f>
        <v>Subserie documental la cual puede contener la siguiente documentación: Planilla, Memorando.</v>
      </c>
      <c r="H171" s="56" t="s">
        <v>2919</v>
      </c>
      <c r="I171" s="89" t="str">
        <f>+VLOOKUP(F171,Inventario!$A$4:$D$2083,4,FALSE)</f>
        <v>Datos / Información</v>
      </c>
      <c r="J171" s="90"/>
      <c r="K171" s="55" t="s">
        <v>3116</v>
      </c>
      <c r="L171" s="55" t="s">
        <v>3117</v>
      </c>
      <c r="M171" s="55" t="s">
        <v>3117</v>
      </c>
      <c r="N171" s="55" t="s">
        <v>3117</v>
      </c>
      <c r="O171" s="55" t="s">
        <v>2131</v>
      </c>
      <c r="P171" s="74"/>
      <c r="Q171" s="55" t="s">
        <v>2133</v>
      </c>
      <c r="R171" s="55" t="s">
        <v>2132</v>
      </c>
      <c r="S171" s="55" t="s">
        <v>2132</v>
      </c>
      <c r="T171" s="74"/>
      <c r="U171" s="56" t="s">
        <v>2913</v>
      </c>
      <c r="V171" s="56" t="s">
        <v>2913</v>
      </c>
      <c r="W171" s="56" t="s">
        <v>2914</v>
      </c>
      <c r="X171" s="56" t="s">
        <v>2920</v>
      </c>
      <c r="Y171" s="74"/>
      <c r="Z171" s="78" t="s">
        <v>286</v>
      </c>
      <c r="AA171" s="78" t="s">
        <v>286</v>
      </c>
      <c r="AB171" s="78" t="s">
        <v>286</v>
      </c>
      <c r="AC171" s="73" t="str">
        <f t="shared" si="5"/>
        <v>No Crítico</v>
      </c>
      <c r="AD171" s="74"/>
      <c r="AE171" s="75" t="str">
        <f>IF(Z171=Clasificación!$B$9,Clasificación!$C$9,IF(Z171=Clasificación!$B$10,Clasificación!$C$10,IF(OR(Z171=Clasificación!$B$11,Z171=Clasificación!$C$11),Clasificación!$C$11,"Por clasificar")))</f>
        <v>Pública</v>
      </c>
      <c r="AF171" s="75" t="str">
        <f>IF(OR(AA171=Clasificación!$B$15,AA171=Clasificación!$B$16),Clasificación!$C$15,IF(AA171=Clasificación!$B$17,Clasificación!$C$17,"Por clasificar"))</f>
        <v>No Crítica</v>
      </c>
      <c r="AG171" s="75" t="str">
        <f>IF(OR(AB171=Clasificación!$B$22,AB171=Clasificación!$B$23),Clasificación!$C$22,IF(AB171=Clasificación!$B$24,Clasificación!$C$24,"Por clasificar"))</f>
        <v>No Crítica</v>
      </c>
    </row>
    <row r="172" spans="1:33" ht="360" x14ac:dyDescent="0.2">
      <c r="A172" s="55">
        <v>166</v>
      </c>
      <c r="B172" s="55" t="s">
        <v>2218</v>
      </c>
      <c r="C172" s="56" t="s">
        <v>2931</v>
      </c>
      <c r="D172" s="56" t="s">
        <v>2918</v>
      </c>
      <c r="E172" s="88" t="str">
        <f>+VLOOKUP(F172,Inventario!$A$3:$D$2083,2,FALSE)</f>
        <v>AC535</v>
      </c>
      <c r="F172" s="63" t="s">
        <v>1252</v>
      </c>
      <c r="G172" s="89" t="str">
        <f>+VLOOKUP(F172,Inventario!$A$3:$D$2083,3,FALSE)</f>
        <v>Serie documental la cual puede contener la siguiente documentación: Actas de diligencia, Aviso de Prensa, Aviso de Remate, Citación, Depósito Judicial, Memoriales, Notificación, Comunicaciones oficiales, Recibo de Caja, Resolución de Mandamiento de Pago, Resolución de Recurso de Reposición, Resolución de Acuerdo de Pago, Resolución de Terminación, Solicitud de cobro, Titulo Ejecutivo, Requisitos de procedibilidad del título ejecutivo, Citación para notificación personal de mandamiento de pago, Notificación por correo, Acta de Notificación Personal, Resolución de excepciones,Oficio de búsqueda de bienes, Resolución de embargo, Resolución de terminación del proceso por pago, Reporte de la investigación previa de bienes, Hoja de ruta del proceso, Citación para notificación personal de la resolución que resuelve excepciones, Notificación por correo fallo de excepciones y otros.</v>
      </c>
      <c r="H172" s="56" t="s">
        <v>2921</v>
      </c>
      <c r="I172" s="89" t="str">
        <f>+VLOOKUP(F172,Inventario!$A$4:$D$2083,4,FALSE)</f>
        <v>Datos / Información</v>
      </c>
      <c r="J172" s="90"/>
      <c r="K172" s="55" t="s">
        <v>3117</v>
      </c>
      <c r="L172" s="55" t="s">
        <v>3117</v>
      </c>
      <c r="M172" s="55" t="s">
        <v>3117</v>
      </c>
      <c r="N172" s="55" t="s">
        <v>3117</v>
      </c>
      <c r="O172" s="55" t="s">
        <v>2131</v>
      </c>
      <c r="P172" s="74"/>
      <c r="Q172" s="55" t="s">
        <v>2133</v>
      </c>
      <c r="R172" s="55" t="s">
        <v>2132</v>
      </c>
      <c r="S172" s="55" t="s">
        <v>2132</v>
      </c>
      <c r="T172" s="74"/>
      <c r="U172" s="56" t="s">
        <v>2913</v>
      </c>
      <c r="V172" s="56" t="s">
        <v>2913</v>
      </c>
      <c r="W172" s="56" t="s">
        <v>2914</v>
      </c>
      <c r="X172" s="56" t="s">
        <v>2920</v>
      </c>
      <c r="Y172" s="74"/>
      <c r="Z172" s="78" t="s">
        <v>288</v>
      </c>
      <c r="AA172" s="78" t="s">
        <v>288</v>
      </c>
      <c r="AB172" s="78" t="s">
        <v>288</v>
      </c>
      <c r="AC172" s="73" t="str">
        <f t="shared" si="5"/>
        <v>Crítico</v>
      </c>
      <c r="AD172" s="74"/>
      <c r="AE172" s="75" t="str">
        <f>IF(Z172=Clasificación!$B$9,Clasificación!$C$9,IF(Z172=Clasificación!$B$10,Clasificación!$C$10,IF(OR(Z172=Clasificación!$B$11,Z172=Clasificación!$C$11),Clasificación!$C$11,"Por clasificar")))</f>
        <v>Pública Reservada</v>
      </c>
      <c r="AF172" s="75" t="str">
        <f>IF(OR(AA172=Clasificación!$B$15,AA172=Clasificación!$B$16),Clasificación!$C$15,IF(AA172=Clasificación!$B$17,Clasificación!$C$17,"Por clasificar"))</f>
        <v>Crítica</v>
      </c>
      <c r="AG172" s="75" t="str">
        <f>IF(OR(AB172=Clasificación!$B$22,AB172=Clasificación!$B$23),Clasificación!$C$22,IF(AB172=Clasificación!$B$24,Clasificación!$C$24,"Por clasificar"))</f>
        <v>Crítica</v>
      </c>
    </row>
    <row r="173" spans="1:33" ht="90" x14ac:dyDescent="0.2">
      <c r="A173" s="55">
        <v>167</v>
      </c>
      <c r="B173" s="55" t="s">
        <v>2218</v>
      </c>
      <c r="C173" s="56" t="s">
        <v>2931</v>
      </c>
      <c r="D173" s="56" t="s">
        <v>2123</v>
      </c>
      <c r="E173" s="88" t="str">
        <f>+VLOOKUP(F173,Inventario!$A$3:$D$2083,2,FALSE)</f>
        <v>AC368</v>
      </c>
      <c r="F173" s="63" t="s">
        <v>1100</v>
      </c>
      <c r="G173" s="89" t="str">
        <f>+VLOOKUP(F173,Inventario!$A$3:$D$2083,3,FALSE)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173" s="56" t="s">
        <v>2448</v>
      </c>
      <c r="I173" s="89" t="str">
        <f>+VLOOKUP(F173,Inventario!$A$4:$D$2083,4,FALSE)</f>
        <v>Datos / Información</v>
      </c>
      <c r="J173" s="90"/>
      <c r="K173" s="55" t="s">
        <v>3117</v>
      </c>
      <c r="L173" s="55" t="s">
        <v>3117</v>
      </c>
      <c r="M173" s="55" t="s">
        <v>3117</v>
      </c>
      <c r="N173" s="55" t="s">
        <v>3117</v>
      </c>
      <c r="O173" s="55" t="s">
        <v>2131</v>
      </c>
      <c r="P173" s="74"/>
      <c r="Q173" s="55" t="s">
        <v>2133</v>
      </c>
      <c r="R173" s="55" t="s">
        <v>2132</v>
      </c>
      <c r="S173" s="55" t="s">
        <v>2132</v>
      </c>
      <c r="T173" s="74"/>
      <c r="U173" s="56" t="s">
        <v>2913</v>
      </c>
      <c r="V173" s="56" t="s">
        <v>2913</v>
      </c>
      <c r="W173" s="56" t="s">
        <v>2914</v>
      </c>
      <c r="X173" s="56" t="s">
        <v>2920</v>
      </c>
      <c r="Y173" s="74"/>
      <c r="Z173" s="78" t="s">
        <v>286</v>
      </c>
      <c r="AA173" s="78" t="s">
        <v>287</v>
      </c>
      <c r="AB173" s="78" t="s">
        <v>287</v>
      </c>
      <c r="AC173" s="73" t="str">
        <f t="shared" si="5"/>
        <v>No Crítico</v>
      </c>
      <c r="AD173" s="74"/>
      <c r="AE173" s="75" t="str">
        <f>IF(Z173=Clasificación!$B$9,Clasificación!$C$9,IF(Z173=Clasificación!$B$10,Clasificación!$C$10,IF(OR(Z173=Clasificación!$B$11,Z173=Clasificación!$C$11),Clasificación!$C$11,"Por clasificar")))</f>
        <v>Pública</v>
      </c>
      <c r="AF173" s="75" t="str">
        <f>IF(OR(AA173=Clasificación!$B$15,AA173=Clasificación!$B$16),Clasificación!$C$15,IF(AA173=Clasificación!$B$17,Clasificación!$C$17,"Por clasificar"))</f>
        <v>Crítica</v>
      </c>
      <c r="AG173" s="75" t="str">
        <f>IF(OR(AB173=Clasificación!$B$22,AB173=Clasificación!$B$23),Clasificación!$C$22,IF(AB173=Clasificación!$B$24,Clasificación!$C$24,"Por clasificar"))</f>
        <v>Crítica</v>
      </c>
    </row>
    <row r="174" spans="1:33" ht="67.5" x14ac:dyDescent="0.2">
      <c r="A174" s="55">
        <v>168</v>
      </c>
      <c r="B174" s="55" t="s">
        <v>2218</v>
      </c>
      <c r="C174" s="56" t="s">
        <v>2931</v>
      </c>
      <c r="D174" s="56" t="s">
        <v>2922</v>
      </c>
      <c r="E174" s="88" t="str">
        <f>+VLOOKUP(F174,Inventario!$A$3:$D$2083,2,FALSE)</f>
        <v>AC533</v>
      </c>
      <c r="F174" s="63" t="s">
        <v>1250</v>
      </c>
      <c r="G174" s="89" t="str">
        <f>+VLOOKUP(F174,Inventario!$A$3:$D$2083,3,FALSE)</f>
        <v>Serie documental la cual puede contener la siguiente documentación: Comunicación de Devolución</v>
      </c>
      <c r="H174" s="56" t="s">
        <v>2923</v>
      </c>
      <c r="I174" s="89" t="str">
        <f>+VLOOKUP(F174,Inventario!$A$4:$D$2083,4,FALSE)</f>
        <v>Datos / Información</v>
      </c>
      <c r="J174" s="90"/>
      <c r="K174" s="55" t="s">
        <v>3117</v>
      </c>
      <c r="L174" s="55" t="s">
        <v>3117</v>
      </c>
      <c r="M174" s="55" t="s">
        <v>3117</v>
      </c>
      <c r="N174" s="55" t="s">
        <v>3117</v>
      </c>
      <c r="O174" s="55" t="s">
        <v>2131</v>
      </c>
      <c r="P174" s="74"/>
      <c r="Q174" s="55" t="s">
        <v>2133</v>
      </c>
      <c r="R174" s="55" t="s">
        <v>2132</v>
      </c>
      <c r="S174" s="55" t="s">
        <v>2132</v>
      </c>
      <c r="T174" s="74"/>
      <c r="U174" s="56" t="s">
        <v>2913</v>
      </c>
      <c r="V174" s="56" t="s">
        <v>2913</v>
      </c>
      <c r="W174" s="56" t="s">
        <v>2914</v>
      </c>
      <c r="X174" s="56" t="s">
        <v>2924</v>
      </c>
      <c r="Y174" s="74"/>
      <c r="Z174" s="78" t="s">
        <v>288</v>
      </c>
      <c r="AA174" s="78" t="s">
        <v>288</v>
      </c>
      <c r="AB174" s="78" t="s">
        <v>288</v>
      </c>
      <c r="AC174" s="73" t="str">
        <f t="shared" si="5"/>
        <v>Crítico</v>
      </c>
      <c r="AD174" s="74"/>
      <c r="AE174" s="75" t="str">
        <f>IF(Z174=Clasificación!$B$9,Clasificación!$C$9,IF(Z174=Clasificación!$B$10,Clasificación!$C$10,IF(OR(Z174=Clasificación!$B$11,Z174=Clasificación!$C$11),Clasificación!$C$11,"Por clasificar")))</f>
        <v>Pública Reservada</v>
      </c>
      <c r="AF174" s="75" t="str">
        <f>IF(OR(AA174=Clasificación!$B$15,AA174=Clasificación!$B$16),Clasificación!$C$15,IF(AA174=Clasificación!$B$17,Clasificación!$C$17,"Por clasificar"))</f>
        <v>Crítica</v>
      </c>
      <c r="AG174" s="75" t="str">
        <f>IF(OR(AB174=Clasificación!$B$22,AB174=Clasificación!$B$23),Clasificación!$C$22,IF(AB174=Clasificación!$B$24,Clasificación!$C$24,"Por clasificar"))</f>
        <v>Crítica</v>
      </c>
    </row>
    <row r="175" spans="1:33" ht="90" x14ac:dyDescent="0.2">
      <c r="A175" s="55">
        <v>169</v>
      </c>
      <c r="B175" s="55" t="s">
        <v>2218</v>
      </c>
      <c r="C175" s="56" t="s">
        <v>2931</v>
      </c>
      <c r="D175" s="56" t="s">
        <v>2925</v>
      </c>
      <c r="E175" s="88" t="str">
        <f>+VLOOKUP(F175,Inventario!$A$3:$D$2083,2,FALSE)</f>
        <v>AC534</v>
      </c>
      <c r="F175" s="63" t="s">
        <v>1251</v>
      </c>
      <c r="G175" s="89" t="str">
        <f>+VLOOKUP(F175,Inventario!$A$3:$D$2083,3,FALSE)</f>
        <v>Serie documental la cual puede contener la siguiente documentación: Acta, Título</v>
      </c>
      <c r="H175" s="56" t="s">
        <v>2926</v>
      </c>
      <c r="I175" s="89" t="str">
        <f>+VLOOKUP(F175,Inventario!$A$4:$D$2083,4,FALSE)</f>
        <v>Datos / Información</v>
      </c>
      <c r="J175" s="90"/>
      <c r="K175" s="55" t="s">
        <v>3117</v>
      </c>
      <c r="L175" s="55" t="s">
        <v>3117</v>
      </c>
      <c r="M175" s="55" t="s">
        <v>3117</v>
      </c>
      <c r="N175" s="55" t="s">
        <v>3117</v>
      </c>
      <c r="O175" s="55" t="s">
        <v>2131</v>
      </c>
      <c r="P175" s="74"/>
      <c r="Q175" s="55" t="s">
        <v>2133</v>
      </c>
      <c r="R175" s="55" t="s">
        <v>2132</v>
      </c>
      <c r="S175" s="55" t="s">
        <v>2132</v>
      </c>
      <c r="T175" s="74"/>
      <c r="U175" s="56" t="s">
        <v>2913</v>
      </c>
      <c r="V175" s="56" t="s">
        <v>2913</v>
      </c>
      <c r="W175" s="56" t="s">
        <v>2914</v>
      </c>
      <c r="X175" s="56" t="s">
        <v>2920</v>
      </c>
      <c r="Y175" s="74"/>
      <c r="Z175" s="78" t="s">
        <v>288</v>
      </c>
      <c r="AA175" s="78" t="s">
        <v>288</v>
      </c>
      <c r="AB175" s="78" t="s">
        <v>288</v>
      </c>
      <c r="AC175" s="73" t="str">
        <f t="shared" si="5"/>
        <v>Crítico</v>
      </c>
      <c r="AD175" s="74"/>
      <c r="AE175" s="75" t="str">
        <f>IF(Z175=Clasificación!$B$9,Clasificación!$C$9,IF(Z175=Clasificación!$B$10,Clasificación!$C$10,IF(OR(Z175=Clasificación!$B$11,Z175=Clasificación!$C$11),Clasificación!$C$11,"Por clasificar")))</f>
        <v>Pública Reservada</v>
      </c>
      <c r="AF175" s="75" t="str">
        <f>IF(OR(AA175=Clasificación!$B$15,AA175=Clasificación!$B$16),Clasificación!$C$15,IF(AA175=Clasificación!$B$17,Clasificación!$C$17,"Por clasificar"))</f>
        <v>Crítica</v>
      </c>
      <c r="AG175" s="75" t="str">
        <f>IF(OR(AB175=Clasificación!$B$22,AB175=Clasificación!$B$23),Clasificación!$C$22,IF(AB175=Clasificación!$B$24,Clasificación!$C$24,"Por clasificar"))</f>
        <v>Crítica</v>
      </c>
    </row>
    <row r="176" spans="1:33" x14ac:dyDescent="0.2">
      <c r="A176" s="58"/>
      <c r="B176" s="58"/>
      <c r="C176" s="59"/>
      <c r="D176" s="58"/>
      <c r="E176" s="58"/>
      <c r="F176" s="64"/>
      <c r="G176" s="59"/>
      <c r="H176" s="59"/>
      <c r="I176" s="59"/>
      <c r="J176" s="90"/>
      <c r="K176" s="58"/>
      <c r="L176" s="58"/>
      <c r="M176" s="58"/>
      <c r="N176" s="58"/>
      <c r="O176" s="58"/>
      <c r="P176" s="74"/>
      <c r="Q176" s="58"/>
      <c r="R176" s="58"/>
      <c r="S176" s="58"/>
      <c r="T176" s="74"/>
      <c r="U176" s="59"/>
      <c r="V176" s="59"/>
      <c r="W176" s="59"/>
      <c r="X176" s="59"/>
      <c r="Y176" s="74"/>
      <c r="Z176" s="83"/>
      <c r="AA176" s="83"/>
      <c r="AB176" s="83"/>
      <c r="AC176" s="84"/>
      <c r="AD176" s="74"/>
      <c r="AE176" s="85"/>
      <c r="AF176" s="85"/>
      <c r="AG176" s="85"/>
    </row>
    <row r="177" spans="1:33" ht="67.5" x14ac:dyDescent="0.2">
      <c r="A177" s="55">
        <v>170</v>
      </c>
      <c r="B177" s="55" t="s">
        <v>2238</v>
      </c>
      <c r="C177" s="56" t="s">
        <v>2927</v>
      </c>
      <c r="D177" s="56" t="s">
        <v>2132</v>
      </c>
      <c r="E177" s="88" t="str">
        <f>+VLOOKUP(F177,Inventario!$A$3:$D$2083,2,FALSE)</f>
        <v>AC383</v>
      </c>
      <c r="F177" s="57" t="s">
        <v>1103</v>
      </c>
      <c r="G177" s="89" t="str">
        <f>+VLOOKUP(F177,Inventario!$A$3:$D$2083,3,FALSE)</f>
        <v>Subserie documental la cual puede contener la siguiente documentación: requerimiento, Informe, Anexos, Plan de mejoramiento, Respuesta, Informe a organismo de control, Informe Ley 617, Informe Estadísticas y Costos, Informe Consolidado Hacendario de información presupuestal, Comprobante de envío</v>
      </c>
      <c r="H177" s="56" t="s">
        <v>2493</v>
      </c>
      <c r="I177" s="89" t="str">
        <f>+VLOOKUP(F177,Inventario!$A$4:$D$2083,4,FALSE)</f>
        <v>Datos / Información</v>
      </c>
      <c r="J177" s="90"/>
      <c r="K177" s="55" t="s">
        <v>3116</v>
      </c>
      <c r="L177" s="55" t="s">
        <v>3116</v>
      </c>
      <c r="M177" s="55" t="s">
        <v>3116</v>
      </c>
      <c r="N177" s="55" t="s">
        <v>3116</v>
      </c>
      <c r="O177" s="55" t="s">
        <v>2131</v>
      </c>
      <c r="P177" s="74"/>
      <c r="Q177" s="55" t="s">
        <v>2133</v>
      </c>
      <c r="R177" s="55" t="s">
        <v>2132</v>
      </c>
      <c r="S177" s="55" t="s">
        <v>2132</v>
      </c>
      <c r="T177" s="74"/>
      <c r="U177" s="56" t="s">
        <v>2496</v>
      </c>
      <c r="V177" s="56" t="s">
        <v>2496</v>
      </c>
      <c r="W177" s="56" t="s">
        <v>2246</v>
      </c>
      <c r="X177" s="56" t="s">
        <v>2497</v>
      </c>
      <c r="Y177" s="74"/>
      <c r="Z177" s="78" t="s">
        <v>286</v>
      </c>
      <c r="AA177" s="78" t="s">
        <v>288</v>
      </c>
      <c r="AB177" s="78" t="s">
        <v>287</v>
      </c>
      <c r="AC177" s="73" t="str">
        <f>IF( AND(Z177="Alto",AA177="Alto",AB177="Alto"),"Crítico","No Crítico")</f>
        <v>No Crítico</v>
      </c>
      <c r="AD177" s="74"/>
      <c r="AE177" s="75" t="str">
        <f>IF(Z177=Clasificación!$B$9,Clasificación!$C$9,IF(Z177=Clasificación!$B$10,Clasificación!$C$10,IF(OR(Z177=Clasificación!$B$11,Z177=Clasificación!$C$11),Clasificación!$C$11,"Por clasificar")))</f>
        <v>Pública</v>
      </c>
      <c r="AF177" s="75" t="str">
        <f>IF(OR(AA177=Clasificación!$B$15,AA177=Clasificación!$B$16),Clasificación!$C$15,IF(AA177=Clasificación!$B$17,Clasificación!$C$17,"Por clasificar"))</f>
        <v>Crítica</v>
      </c>
      <c r="AG177" s="75" t="str">
        <f>IF(OR(AB177=Clasificación!$B$22,AB177=Clasificación!$B$23),Clasificación!$C$22,IF(AB177=Clasificación!$B$24,Clasificación!$C$24,"Por clasificar"))</f>
        <v>Crítica</v>
      </c>
    </row>
    <row r="178" spans="1:33" ht="112.5" x14ac:dyDescent="0.2">
      <c r="A178" s="55">
        <v>171</v>
      </c>
      <c r="B178" s="55" t="s">
        <v>2238</v>
      </c>
      <c r="C178" s="56" t="s">
        <v>2927</v>
      </c>
      <c r="D178" s="56" t="s">
        <v>2132</v>
      </c>
      <c r="E178" s="88" t="str">
        <f>+VLOOKUP(F178,Inventario!$A$3:$D$2083,2,FALSE)</f>
        <v>AC355</v>
      </c>
      <c r="F178" s="57" t="s">
        <v>1099</v>
      </c>
      <c r="G178" s="89" t="str">
        <f>+VLOOKUP(F178,Inventario!$A$3:$D$2083,3,FALSE)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178" s="56" t="s">
        <v>2491</v>
      </c>
      <c r="I178" s="89" t="str">
        <f>+VLOOKUP(F178,Inventario!$A$4:$D$2083,4,FALSE)</f>
        <v>Datos / Información</v>
      </c>
      <c r="J178" s="90"/>
      <c r="K178" s="55" t="s">
        <v>3116</v>
      </c>
      <c r="L178" s="55" t="s">
        <v>3116</v>
      </c>
      <c r="M178" s="55" t="s">
        <v>3116</v>
      </c>
      <c r="N178" s="55" t="s">
        <v>3116</v>
      </c>
      <c r="O178" s="55" t="s">
        <v>2131</v>
      </c>
      <c r="P178" s="74"/>
      <c r="Q178" s="55" t="s">
        <v>2133</v>
      </c>
      <c r="R178" s="55" t="s">
        <v>2132</v>
      </c>
      <c r="S178" s="55" t="s">
        <v>2132</v>
      </c>
      <c r="T178" s="74"/>
      <c r="U178" s="56" t="s">
        <v>2496</v>
      </c>
      <c r="V178" s="56" t="s">
        <v>2496</v>
      </c>
      <c r="W178" s="56" t="s">
        <v>2246</v>
      </c>
      <c r="X178" s="56" t="s">
        <v>2497</v>
      </c>
      <c r="Y178" s="74"/>
      <c r="Z178" s="78" t="s">
        <v>286</v>
      </c>
      <c r="AA178" s="78" t="s">
        <v>287</v>
      </c>
      <c r="AB178" s="78" t="s">
        <v>287</v>
      </c>
      <c r="AC178" s="73" t="str">
        <f t="shared" ref="AC178:AC241" si="6">IF( AND(Z178="Alto",AA178="Alto",AB178="Alto"),"Crítico","No Crítico")</f>
        <v>No Crítico</v>
      </c>
      <c r="AD178" s="74"/>
      <c r="AE178" s="75" t="str">
        <f>IF(Z178=Clasificación!$B$9,Clasificación!$C$9,IF(Z178=Clasificación!$B$10,Clasificación!$C$10,IF(OR(Z178=Clasificación!$B$11,Z178=Clasificación!$C$11),Clasificación!$C$11,"Por clasificar")))</f>
        <v>Pública</v>
      </c>
      <c r="AF178" s="75" t="str">
        <f>IF(OR(AA178=Clasificación!$B$15,AA178=Clasificación!$B$16),Clasificación!$C$15,IF(AA178=Clasificación!$B$17,Clasificación!$C$17,"Por clasificar"))</f>
        <v>Crítica</v>
      </c>
      <c r="AG178" s="75" t="str">
        <f>IF(OR(AB178=Clasificación!$B$22,AB178=Clasificación!$B$23),Clasificación!$C$22,IF(AB178=Clasificación!$B$24,Clasificación!$C$24,"Por clasificar"))</f>
        <v>Crítica</v>
      </c>
    </row>
    <row r="179" spans="1:33" ht="78.75" x14ac:dyDescent="0.2">
      <c r="A179" s="55">
        <v>172</v>
      </c>
      <c r="B179" s="55" t="s">
        <v>2238</v>
      </c>
      <c r="C179" s="56" t="s">
        <v>2927</v>
      </c>
      <c r="D179" s="56" t="s">
        <v>2132</v>
      </c>
      <c r="E179" s="88" t="str">
        <f>+VLOOKUP(F179,Inventario!$A$3:$D$2083,2,FALSE)</f>
        <v>AC356</v>
      </c>
      <c r="F179" s="57" t="s">
        <v>1750</v>
      </c>
      <c r="G179" s="89" t="str">
        <f>+VLOOKUP(F179,Inventario!$A$3:$D$2083,3,FALSE)</f>
        <v>Subserie documental la cual puede contener la siguiente documentación: Informe de gestión, Matriz de Plan Estratégico 58-F-03, Anexos al Informe de Gestión 58-F-26, Solicitud de creación, actualización o dada de baja de documentos del SGI 01-F-01, Caracterización de Servicio 01-F-02, Caracterización de Proceso 01-F-03, Procedimiento o Instructivo 01-F-04, Solicitud de Acción Correctiva, preventiva o de mejora 06-F-07, Seguimiento a los Compromisos de la Revisión Gerencial 06-F-09, Informe</v>
      </c>
      <c r="H179" s="56" t="s">
        <v>2382</v>
      </c>
      <c r="I179" s="89" t="str">
        <f>+VLOOKUP(F179,Inventario!$A$4:$D$2083,4,FALSE)</f>
        <v>Datos / Información</v>
      </c>
      <c r="J179" s="90"/>
      <c r="K179" s="55" t="s">
        <v>3116</v>
      </c>
      <c r="L179" s="55" t="s">
        <v>3116</v>
      </c>
      <c r="M179" s="55" t="s">
        <v>3116</v>
      </c>
      <c r="N179" s="55" t="s">
        <v>3117</v>
      </c>
      <c r="O179" s="55" t="s">
        <v>2131</v>
      </c>
      <c r="P179" s="74"/>
      <c r="Q179" s="55" t="s">
        <v>2133</v>
      </c>
      <c r="R179" s="55" t="s">
        <v>2132</v>
      </c>
      <c r="S179" s="55" t="s">
        <v>2132</v>
      </c>
      <c r="T179" s="74"/>
      <c r="U179" s="56" t="s">
        <v>2496</v>
      </c>
      <c r="V179" s="56" t="s">
        <v>2496</v>
      </c>
      <c r="W179" s="56" t="s">
        <v>2246</v>
      </c>
      <c r="X179" s="56" t="s">
        <v>2498</v>
      </c>
      <c r="Y179" s="74"/>
      <c r="Z179" s="78" t="s">
        <v>286</v>
      </c>
      <c r="AA179" s="78" t="s">
        <v>288</v>
      </c>
      <c r="AB179" s="78" t="s">
        <v>287</v>
      </c>
      <c r="AC179" s="73" t="str">
        <f t="shared" si="6"/>
        <v>No Crítico</v>
      </c>
      <c r="AD179" s="74"/>
      <c r="AE179" s="75" t="str">
        <f>IF(Z179=Clasificación!$B$9,Clasificación!$C$9,IF(Z179=Clasificación!$B$10,Clasificación!$C$10,IF(OR(Z179=Clasificación!$B$11,Z179=Clasificación!$C$11),Clasificación!$C$11,"Por clasificar")))</f>
        <v>Pública</v>
      </c>
      <c r="AF179" s="75" t="str">
        <f>IF(OR(AA179=Clasificación!$B$15,AA179=Clasificación!$B$16),Clasificación!$C$15,IF(AA179=Clasificación!$B$17,Clasificación!$C$17,"Por clasificar"))</f>
        <v>Crítica</v>
      </c>
      <c r="AG179" s="75" t="str">
        <f>IF(OR(AB179=Clasificación!$B$22,AB179=Clasificación!$B$23),Clasificación!$C$22,IF(AB179=Clasificación!$B$24,Clasificación!$C$24,"Por clasificar"))</f>
        <v>Crítica</v>
      </c>
    </row>
    <row r="180" spans="1:33" ht="78.75" x14ac:dyDescent="0.2">
      <c r="A180" s="55">
        <v>173</v>
      </c>
      <c r="B180" s="55" t="s">
        <v>2238</v>
      </c>
      <c r="C180" s="56" t="s">
        <v>2927</v>
      </c>
      <c r="D180" s="56" t="s">
        <v>2132</v>
      </c>
      <c r="E180" s="88" t="str">
        <f>+VLOOKUP(F180,Inventario!$A$3:$D$2083,2,FALSE)</f>
        <v>AC435</v>
      </c>
      <c r="F180" s="57" t="s">
        <v>1157</v>
      </c>
      <c r="G180" s="89" t="str">
        <f>+VLOOKUP(F180,Inventario!$A$3:$D$2083,3,FALSE)</f>
        <v>Subserie documental la cual puede contener la siguiente documentación: Plan de acción, Plan, Formulación, Seguimiento</v>
      </c>
      <c r="H180" s="56" t="s">
        <v>2494</v>
      </c>
      <c r="I180" s="89" t="str">
        <f>+VLOOKUP(F180,Inventario!$A$4:$D$2083,4,FALSE)</f>
        <v>Datos / Información</v>
      </c>
      <c r="J180" s="90"/>
      <c r="K180" s="55" t="s">
        <v>3116</v>
      </c>
      <c r="L180" s="55" t="s">
        <v>3116</v>
      </c>
      <c r="M180" s="55" t="s">
        <v>3117</v>
      </c>
      <c r="N180" s="55" t="s">
        <v>3117</v>
      </c>
      <c r="O180" s="55" t="s">
        <v>2131</v>
      </c>
      <c r="P180" s="74"/>
      <c r="Q180" s="55" t="s">
        <v>2133</v>
      </c>
      <c r="R180" s="55" t="s">
        <v>2132</v>
      </c>
      <c r="S180" s="55" t="s">
        <v>2132</v>
      </c>
      <c r="T180" s="74"/>
      <c r="U180" s="56" t="s">
        <v>2496</v>
      </c>
      <c r="V180" s="56" t="s">
        <v>2496</v>
      </c>
      <c r="W180" s="56" t="s">
        <v>2246</v>
      </c>
      <c r="X180" s="56" t="s">
        <v>2498</v>
      </c>
      <c r="Y180" s="74"/>
      <c r="Z180" s="78" t="s">
        <v>286</v>
      </c>
      <c r="AA180" s="78" t="s">
        <v>286</v>
      </c>
      <c r="AB180" s="78" t="s">
        <v>287</v>
      </c>
      <c r="AC180" s="73" t="str">
        <f t="shared" si="6"/>
        <v>No Crítico</v>
      </c>
      <c r="AD180" s="74"/>
      <c r="AE180" s="75" t="str">
        <f>IF(Z180=Clasificación!$B$9,Clasificación!$C$9,IF(Z180=Clasificación!$B$10,Clasificación!$C$10,IF(OR(Z180=Clasificación!$B$11,Z180=Clasificación!$C$11),Clasificación!$C$11,"Por clasificar")))</f>
        <v>Pública</v>
      </c>
      <c r="AF180" s="75" t="str">
        <f>IF(OR(AA180=Clasificación!$B$15,AA180=Clasificación!$B$16),Clasificación!$C$15,IF(AA180=Clasificación!$B$17,Clasificación!$C$17,"Por clasificar"))</f>
        <v>No Crítica</v>
      </c>
      <c r="AG180" s="75" t="str">
        <f>IF(OR(AB180=Clasificación!$B$22,AB180=Clasificación!$B$23),Clasificación!$C$22,IF(AB180=Clasificación!$B$24,Clasificación!$C$24,"Por clasificar"))</f>
        <v>Crítica</v>
      </c>
    </row>
    <row r="181" spans="1:33" ht="90" x14ac:dyDescent="0.2">
      <c r="A181" s="55">
        <v>174</v>
      </c>
      <c r="B181" s="55" t="s">
        <v>2238</v>
      </c>
      <c r="C181" s="56" t="s">
        <v>2927</v>
      </c>
      <c r="D181" s="56" t="s">
        <v>2132</v>
      </c>
      <c r="E181" s="88" t="str">
        <f>+VLOOKUP(F181,Inventario!$A$3:$D$2083,2,FALSE)</f>
        <v>AC368</v>
      </c>
      <c r="F181" s="57" t="s">
        <v>1100</v>
      </c>
      <c r="G181" s="89" t="str">
        <f>+VLOOKUP(F181,Inventario!$A$3:$D$2083,3,FALSE)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181" s="56" t="s">
        <v>2495</v>
      </c>
      <c r="I181" s="89" t="str">
        <f>+VLOOKUP(F181,Inventario!$A$4:$D$2083,4,FALSE)</f>
        <v>Datos / Información</v>
      </c>
      <c r="J181" s="90"/>
      <c r="K181" s="55" t="s">
        <v>3117</v>
      </c>
      <c r="L181" s="55" t="s">
        <v>3116</v>
      </c>
      <c r="M181" s="55" t="s">
        <v>3116</v>
      </c>
      <c r="N181" s="55" t="s">
        <v>3116</v>
      </c>
      <c r="O181" s="55" t="s">
        <v>2131</v>
      </c>
      <c r="P181" s="74"/>
      <c r="Q181" s="55" t="s">
        <v>2133</v>
      </c>
      <c r="R181" s="55" t="s">
        <v>2132</v>
      </c>
      <c r="S181" s="55" t="s">
        <v>2132</v>
      </c>
      <c r="T181" s="74"/>
      <c r="U181" s="56" t="s">
        <v>2496</v>
      </c>
      <c r="V181" s="56" t="s">
        <v>2496</v>
      </c>
      <c r="W181" s="56" t="s">
        <v>2246</v>
      </c>
      <c r="X181" s="56" t="s">
        <v>2497</v>
      </c>
      <c r="Y181" s="74"/>
      <c r="Z181" s="78" t="s">
        <v>286</v>
      </c>
      <c r="AA181" s="78" t="s">
        <v>287</v>
      </c>
      <c r="AB181" s="78" t="s">
        <v>287</v>
      </c>
      <c r="AC181" s="73" t="str">
        <f t="shared" si="6"/>
        <v>No Crítico</v>
      </c>
      <c r="AD181" s="74"/>
      <c r="AE181" s="75" t="str">
        <f>IF(Z181=Clasificación!$B$9,Clasificación!$C$9,IF(Z181=Clasificación!$B$10,Clasificación!$C$10,IF(OR(Z181=Clasificación!$B$11,Z181=Clasificación!$C$11),Clasificación!$C$11,"Por clasificar")))</f>
        <v>Pública</v>
      </c>
      <c r="AF181" s="75" t="str">
        <f>IF(OR(AA181=Clasificación!$B$15,AA181=Clasificación!$B$16),Clasificación!$C$15,IF(AA181=Clasificación!$B$17,Clasificación!$C$17,"Por clasificar"))</f>
        <v>Crítica</v>
      </c>
      <c r="AG181" s="75" t="str">
        <f>IF(OR(AB181=Clasificación!$B$22,AB181=Clasificación!$B$23),Clasificación!$C$22,IF(AB181=Clasificación!$B$24,Clasificación!$C$24,"Por clasificar"))</f>
        <v>Crítica</v>
      </c>
    </row>
    <row r="182" spans="1:33" ht="67.5" x14ac:dyDescent="0.2">
      <c r="A182" s="55">
        <v>175</v>
      </c>
      <c r="B182" s="55" t="s">
        <v>2238</v>
      </c>
      <c r="C182" s="56" t="s">
        <v>2927</v>
      </c>
      <c r="D182" s="56" t="s">
        <v>2132</v>
      </c>
      <c r="E182" s="88" t="str">
        <f>+VLOOKUP(F182,Inventario!$A$3:$D$2083,2,FALSE)</f>
        <v>AC470</v>
      </c>
      <c r="F182" s="57" t="s">
        <v>1188</v>
      </c>
      <c r="G182" s="89" t="str">
        <f>+VLOOKUP(F182,Inventario!$A$3:$D$2083,3,FALSE)</f>
        <v>Serie documental la cual puede contener la siguiente documentación: Resoluciones.</v>
      </c>
      <c r="H182" s="56" t="s">
        <v>2492</v>
      </c>
      <c r="I182" s="89" t="str">
        <f>+VLOOKUP(F182,Inventario!$A$4:$D$2083,4,FALSE)</f>
        <v>Datos / Información</v>
      </c>
      <c r="J182" s="90"/>
      <c r="K182" s="55" t="s">
        <v>3117</v>
      </c>
      <c r="L182" s="55" t="s">
        <v>3117</v>
      </c>
      <c r="M182" s="55" t="s">
        <v>3116</v>
      </c>
      <c r="N182" s="55" t="s">
        <v>3117</v>
      </c>
      <c r="O182" s="55" t="s">
        <v>2131</v>
      </c>
      <c r="P182" s="74"/>
      <c r="Q182" s="55" t="s">
        <v>2133</v>
      </c>
      <c r="R182" s="55" t="s">
        <v>2132</v>
      </c>
      <c r="S182" s="55" t="s">
        <v>2132</v>
      </c>
      <c r="T182" s="74"/>
      <c r="U182" s="56" t="s">
        <v>2496</v>
      </c>
      <c r="V182" s="56" t="s">
        <v>2496</v>
      </c>
      <c r="W182" s="56" t="s">
        <v>2246</v>
      </c>
      <c r="X182" s="56" t="s">
        <v>2499</v>
      </c>
      <c r="Y182" s="74"/>
      <c r="Z182" s="78" t="s">
        <v>286</v>
      </c>
      <c r="AA182" s="78" t="s">
        <v>287</v>
      </c>
      <c r="AB182" s="78" t="s">
        <v>288</v>
      </c>
      <c r="AC182" s="73" t="str">
        <f t="shared" si="6"/>
        <v>No Crítico</v>
      </c>
      <c r="AD182" s="74"/>
      <c r="AE182" s="75" t="str">
        <f>IF(Z182=Clasificación!$B$9,Clasificación!$C$9,IF(Z182=Clasificación!$B$10,Clasificación!$C$10,IF(OR(Z182=Clasificación!$B$11,Z182=Clasificación!$C$11),Clasificación!$C$11,"Por clasificar")))</f>
        <v>Pública</v>
      </c>
      <c r="AF182" s="75" t="str">
        <f>IF(OR(AA182=Clasificación!$B$15,AA182=Clasificación!$B$16),Clasificación!$C$15,IF(AA182=Clasificación!$B$17,Clasificación!$C$17,"Por clasificar"))</f>
        <v>Crítica</v>
      </c>
      <c r="AG182" s="75" t="str">
        <f>IF(OR(AB182=Clasificación!$B$22,AB182=Clasificación!$B$23),Clasificación!$C$22,IF(AB182=Clasificación!$B$24,Clasificación!$C$24,"Por clasificar"))</f>
        <v>Crítica</v>
      </c>
    </row>
    <row r="183" spans="1:33" ht="45" x14ac:dyDescent="0.2">
      <c r="A183" s="55">
        <v>176</v>
      </c>
      <c r="B183" s="55" t="s">
        <v>2238</v>
      </c>
      <c r="C183" s="56" t="s">
        <v>2239</v>
      </c>
      <c r="D183" s="56" t="s">
        <v>2240</v>
      </c>
      <c r="E183" s="88" t="str">
        <f>+VLOOKUP(F183,Inventario!$A$3:$D$2083,2,FALSE)</f>
        <v>AC349</v>
      </c>
      <c r="F183" s="56" t="s">
        <v>1069</v>
      </c>
      <c r="G183" s="89" t="str">
        <f>+VLOOKUP(F183,Inventario!$A$3:$D$2083,3,FALSE)</f>
        <v>Subserie documental la cual puede contener la siguiente documentación: Convocatoria, Control de asistencia 78-F-02, Actas, Comunicaciones oficiales y Anexos.</v>
      </c>
      <c r="H183" s="56"/>
      <c r="I183" s="89" t="str">
        <f>+VLOOKUP(F183,Inventario!$A$4:$D$2083,4,FALSE)</f>
        <v>Datos / Información</v>
      </c>
      <c r="J183" s="90"/>
      <c r="K183" s="55" t="s">
        <v>3117</v>
      </c>
      <c r="L183" s="55" t="s">
        <v>3117</v>
      </c>
      <c r="M183" s="55" t="s">
        <v>3117</v>
      </c>
      <c r="N183" s="55" t="s">
        <v>3117</v>
      </c>
      <c r="O183" s="55" t="s">
        <v>2131</v>
      </c>
      <c r="P183" s="74"/>
      <c r="Q183" s="55" t="s">
        <v>2133</v>
      </c>
      <c r="R183" s="55" t="s">
        <v>2236</v>
      </c>
      <c r="S183" s="77" t="s">
        <v>2132</v>
      </c>
      <c r="T183" s="74"/>
      <c r="U183" s="56" t="s">
        <v>2245</v>
      </c>
      <c r="V183" s="56" t="s">
        <v>2245</v>
      </c>
      <c r="W183" s="56" t="s">
        <v>2246</v>
      </c>
      <c r="X183" s="56" t="s">
        <v>2247</v>
      </c>
      <c r="Y183" s="74"/>
      <c r="Z183" s="78" t="s">
        <v>286</v>
      </c>
      <c r="AA183" s="78" t="s">
        <v>287</v>
      </c>
      <c r="AB183" s="78" t="s">
        <v>287</v>
      </c>
      <c r="AC183" s="73" t="str">
        <f t="shared" si="6"/>
        <v>No Crítico</v>
      </c>
      <c r="AD183" s="74"/>
      <c r="AE183" s="75" t="str">
        <f>IF(Z183=Clasificación!$B$9,Clasificación!$C$9,IF(Z183=Clasificación!$B$10,Clasificación!$C$10,IF(OR(Z183=Clasificación!$B$11,Z183=Clasificación!$C$11),Clasificación!$C$11,"Por clasificar")))</f>
        <v>Pública</v>
      </c>
      <c r="AF183" s="75" t="str">
        <f>IF(OR(AA183=Clasificación!$B$15,AA183=Clasificación!$B$16),Clasificación!$C$15,IF(AA183=Clasificación!$B$17,Clasificación!$C$17,"Por clasificar"))</f>
        <v>Crítica</v>
      </c>
      <c r="AG183" s="75" t="str">
        <f>IF(OR(AB183=Clasificación!$B$22,AB183=Clasificación!$B$23),Clasificación!$C$22,IF(AB183=Clasificación!$B$24,Clasificación!$C$24,"Por clasificar"))</f>
        <v>Crítica</v>
      </c>
    </row>
    <row r="184" spans="1:33" ht="45" x14ac:dyDescent="0.2">
      <c r="A184" s="55">
        <v>177</v>
      </c>
      <c r="B184" s="55" t="s">
        <v>2238</v>
      </c>
      <c r="C184" s="56" t="s">
        <v>2239</v>
      </c>
      <c r="D184" s="56" t="s">
        <v>2241</v>
      </c>
      <c r="E184" s="88" t="str">
        <f>+VLOOKUP(F184,Inventario!$A$3:$D$2083,2,FALSE)</f>
        <v>AC350</v>
      </c>
      <c r="F184" s="56" t="s">
        <v>1070</v>
      </c>
      <c r="G184" s="89" t="str">
        <f>+VLOOKUP(F184,Inventario!$A$3:$D$2083,3,FALSE)</f>
        <v>Subserie documental la cual puede contener la siguiente documentación: Convocatoria, Control de asistencia 78-F-02, Actas, Comunicaciones oficiales y Anexos.</v>
      </c>
      <c r="H184" s="56"/>
      <c r="I184" s="89" t="str">
        <f>+VLOOKUP(F184,Inventario!$A$4:$D$2083,4,FALSE)</f>
        <v>Datos / Información</v>
      </c>
      <c r="J184" s="90"/>
      <c r="K184" s="55" t="s">
        <v>3117</v>
      </c>
      <c r="L184" s="55" t="s">
        <v>3117</v>
      </c>
      <c r="M184" s="55" t="s">
        <v>3117</v>
      </c>
      <c r="N184" s="55" t="s">
        <v>3117</v>
      </c>
      <c r="O184" s="55" t="s">
        <v>2131</v>
      </c>
      <c r="P184" s="74"/>
      <c r="Q184" s="55" t="s">
        <v>2133</v>
      </c>
      <c r="R184" s="55" t="s">
        <v>2236</v>
      </c>
      <c r="S184" s="77" t="s">
        <v>2132</v>
      </c>
      <c r="T184" s="74"/>
      <c r="U184" s="56" t="s">
        <v>2245</v>
      </c>
      <c r="V184" s="56" t="s">
        <v>2245</v>
      </c>
      <c r="W184" s="56" t="s">
        <v>2246</v>
      </c>
      <c r="X184" s="56" t="s">
        <v>2248</v>
      </c>
      <c r="Y184" s="74"/>
      <c r="Z184" s="78" t="s">
        <v>286</v>
      </c>
      <c r="AA184" s="78" t="s">
        <v>287</v>
      </c>
      <c r="AB184" s="78" t="s">
        <v>287</v>
      </c>
      <c r="AC184" s="73" t="str">
        <f t="shared" si="6"/>
        <v>No Crítico</v>
      </c>
      <c r="AD184" s="74"/>
      <c r="AE184" s="75" t="str">
        <f>IF(Z184=Clasificación!$B$9,Clasificación!$C$9,IF(Z184=Clasificación!$B$10,Clasificación!$C$10,IF(OR(Z184=Clasificación!$B$11,Z184=Clasificación!$C$11),Clasificación!$C$11,"Por clasificar")))</f>
        <v>Pública</v>
      </c>
      <c r="AF184" s="75" t="str">
        <f>IF(OR(AA184=Clasificación!$B$15,AA184=Clasificación!$B$16),Clasificación!$C$15,IF(AA184=Clasificación!$B$17,Clasificación!$C$17,"Por clasificar"))</f>
        <v>Crítica</v>
      </c>
      <c r="AG184" s="75" t="str">
        <f>IF(OR(AB184=Clasificación!$B$22,AB184=Clasificación!$B$23),Clasificación!$C$22,IF(AB184=Clasificación!$B$24,Clasificación!$C$24,"Por clasificar"))</f>
        <v>Crítica</v>
      </c>
    </row>
    <row r="185" spans="1:33" ht="45" x14ac:dyDescent="0.2">
      <c r="A185" s="55">
        <v>178</v>
      </c>
      <c r="B185" s="55" t="s">
        <v>2238</v>
      </c>
      <c r="C185" s="56" t="s">
        <v>2239</v>
      </c>
      <c r="D185" s="56" t="s">
        <v>2242</v>
      </c>
      <c r="E185" s="88" t="str">
        <f>+VLOOKUP(F185,Inventario!$A$3:$D$2083,2,FALSE)</f>
        <v>AC351</v>
      </c>
      <c r="F185" s="56" t="s">
        <v>1071</v>
      </c>
      <c r="G185" s="89" t="str">
        <f>+VLOOKUP(F185,Inventario!$A$3:$D$2083,3,FALSE)</f>
        <v>Subserie documental la cual puede contener la siguiente documentación: Convocatoria, Control de asistencia 78-F-02, Actas, Comunicaciones oficiales y Anexos.</v>
      </c>
      <c r="H185" s="56"/>
      <c r="I185" s="89" t="str">
        <f>+VLOOKUP(F185,Inventario!$A$4:$D$2083,4,FALSE)</f>
        <v>Datos / Información</v>
      </c>
      <c r="J185" s="90"/>
      <c r="K185" s="55" t="s">
        <v>3117</v>
      </c>
      <c r="L185" s="55" t="s">
        <v>3117</v>
      </c>
      <c r="M185" s="55" t="s">
        <v>3117</v>
      </c>
      <c r="N185" s="55" t="s">
        <v>3117</v>
      </c>
      <c r="O185" s="55" t="s">
        <v>2131</v>
      </c>
      <c r="P185" s="74"/>
      <c r="Q185" s="55" t="s">
        <v>2133</v>
      </c>
      <c r="R185" s="55" t="s">
        <v>2236</v>
      </c>
      <c r="S185" s="77" t="s">
        <v>2132</v>
      </c>
      <c r="T185" s="74"/>
      <c r="U185" s="56" t="s">
        <v>2245</v>
      </c>
      <c r="V185" s="56" t="s">
        <v>2245</v>
      </c>
      <c r="W185" s="56" t="s">
        <v>2246</v>
      </c>
      <c r="X185" s="56" t="s">
        <v>2249</v>
      </c>
      <c r="Y185" s="74"/>
      <c r="Z185" s="78" t="s">
        <v>286</v>
      </c>
      <c r="AA185" s="78" t="s">
        <v>287</v>
      </c>
      <c r="AB185" s="78" t="s">
        <v>287</v>
      </c>
      <c r="AC185" s="73" t="str">
        <f t="shared" si="6"/>
        <v>No Crítico</v>
      </c>
      <c r="AD185" s="74"/>
      <c r="AE185" s="75" t="str">
        <f>IF(Z185=Clasificación!$B$9,Clasificación!$C$9,IF(Z185=Clasificación!$B$10,Clasificación!$C$10,IF(OR(Z185=Clasificación!$B$11,Z185=Clasificación!$C$11),Clasificación!$C$11,"Por clasificar")))</f>
        <v>Pública</v>
      </c>
      <c r="AF185" s="75" t="str">
        <f>IF(OR(AA185=Clasificación!$B$15,AA185=Clasificación!$B$16),Clasificación!$C$15,IF(AA185=Clasificación!$B$17,Clasificación!$C$17,"Por clasificar"))</f>
        <v>Crítica</v>
      </c>
      <c r="AG185" s="75" t="str">
        <f>IF(OR(AB185=Clasificación!$B$22,AB185=Clasificación!$B$23),Clasificación!$C$22,IF(AB185=Clasificación!$B$24,Clasificación!$C$24,"Por clasificar"))</f>
        <v>Crítica</v>
      </c>
    </row>
    <row r="186" spans="1:33" ht="56.25" x14ac:dyDescent="0.2">
      <c r="A186" s="55">
        <v>179</v>
      </c>
      <c r="B186" s="55" t="s">
        <v>2238</v>
      </c>
      <c r="C186" s="56" t="s">
        <v>2239</v>
      </c>
      <c r="D186" s="56" t="s">
        <v>2240</v>
      </c>
      <c r="E186" s="88" t="str">
        <f>+VLOOKUP(F186,Inventario!$A$3:$D$2083,2,FALSE)</f>
        <v>AC352</v>
      </c>
      <c r="F186" s="56" t="s">
        <v>1072</v>
      </c>
      <c r="G186" s="89" t="str">
        <f>+VLOOKUP(F186,Inventario!$A$3:$D$2083,3,FALSE)</f>
        <v>Serie documental, la cual puede contener la siguiente documentación: Control de consultas en sala archivo central 43-F-18, Consulta documentos archivo central  43-F-13, Control préstamo, reproducción y consulta documento archivo de gestión 43-F-06,  Comunicaciones oficiales.</v>
      </c>
      <c r="H186" s="56"/>
      <c r="I186" s="89" t="str">
        <f>+VLOOKUP(F186,Inventario!$A$4:$D$2083,4,FALSE)</f>
        <v>Datos / Información</v>
      </c>
      <c r="J186" s="90"/>
      <c r="K186" s="55" t="s">
        <v>3117</v>
      </c>
      <c r="L186" s="55" t="s">
        <v>3117</v>
      </c>
      <c r="M186" s="55" t="s">
        <v>3117</v>
      </c>
      <c r="N186" s="55" t="s">
        <v>3117</v>
      </c>
      <c r="O186" s="55" t="s">
        <v>2131</v>
      </c>
      <c r="P186" s="74"/>
      <c r="Q186" s="55" t="s">
        <v>2133</v>
      </c>
      <c r="R186" s="55" t="s">
        <v>2236</v>
      </c>
      <c r="S186" s="77" t="s">
        <v>2132</v>
      </c>
      <c r="T186" s="74"/>
      <c r="U186" s="56" t="s">
        <v>2245</v>
      </c>
      <c r="V186" s="56" t="s">
        <v>2245</v>
      </c>
      <c r="W186" s="56" t="s">
        <v>2246</v>
      </c>
      <c r="X186" s="56" t="s">
        <v>2247</v>
      </c>
      <c r="Y186" s="74"/>
      <c r="Z186" s="78" t="s">
        <v>286</v>
      </c>
      <c r="AA186" s="78" t="s">
        <v>287</v>
      </c>
      <c r="AB186" s="78" t="s">
        <v>287</v>
      </c>
      <c r="AC186" s="73" t="str">
        <f t="shared" si="6"/>
        <v>No Crítico</v>
      </c>
      <c r="AD186" s="74"/>
      <c r="AE186" s="75" t="str">
        <f>IF(Z186=Clasificación!$B$9,Clasificación!$C$9,IF(Z186=Clasificación!$B$10,Clasificación!$C$10,IF(OR(Z186=Clasificación!$B$11,Z186=Clasificación!$C$11),Clasificación!$C$11,"Por clasificar")))</f>
        <v>Pública</v>
      </c>
      <c r="AF186" s="75" t="str">
        <f>IF(OR(AA186=Clasificación!$B$15,AA186=Clasificación!$B$16),Clasificación!$C$15,IF(AA186=Clasificación!$B$17,Clasificación!$C$17,"Por clasificar"))</f>
        <v>Crítica</v>
      </c>
      <c r="AG186" s="75" t="str">
        <f>IF(OR(AB186=Clasificación!$B$22,AB186=Clasificación!$B$23),Clasificación!$C$22,IF(AB186=Clasificación!$B$24,Clasificación!$C$24,"Por clasificar"))</f>
        <v>Crítica</v>
      </c>
    </row>
    <row r="187" spans="1:33" ht="45" x14ac:dyDescent="0.2">
      <c r="A187" s="55">
        <v>180</v>
      </c>
      <c r="B187" s="55" t="s">
        <v>2238</v>
      </c>
      <c r="C187" s="56" t="s">
        <v>2239</v>
      </c>
      <c r="D187" s="56" t="s">
        <v>2132</v>
      </c>
      <c r="E187" s="88" t="str">
        <f>+VLOOKUP(F187,Inventario!$A$3:$D$2083,2,FALSE)</f>
        <v>AC354</v>
      </c>
      <c r="F187" s="56" t="s">
        <v>1074</v>
      </c>
      <c r="G187" s="89" t="str">
        <f>+VLOOKUP(F187,Inventario!$A$3:$D$2083,3,FALSE)</f>
        <v>Subserie documental la cual puede contener la siguiente documentación: Requerimiento, Informe, Comunicaciones Oficiales y Anexos.</v>
      </c>
      <c r="H187" s="56"/>
      <c r="I187" s="89" t="str">
        <f>+VLOOKUP(F187,Inventario!$A$4:$D$2083,4,FALSE)</f>
        <v>Datos / Información</v>
      </c>
      <c r="J187" s="90"/>
      <c r="K187" s="55" t="s">
        <v>3116</v>
      </c>
      <c r="L187" s="55" t="s">
        <v>3117</v>
      </c>
      <c r="M187" s="55" t="s">
        <v>3117</v>
      </c>
      <c r="N187" s="55" t="s">
        <v>3117</v>
      </c>
      <c r="O187" s="55" t="s">
        <v>2131</v>
      </c>
      <c r="P187" s="74"/>
      <c r="Q187" s="55" t="s">
        <v>2133</v>
      </c>
      <c r="R187" s="55" t="s">
        <v>2236</v>
      </c>
      <c r="S187" s="77" t="s">
        <v>2132</v>
      </c>
      <c r="T187" s="74"/>
      <c r="U187" s="56" t="s">
        <v>2245</v>
      </c>
      <c r="V187" s="56" t="s">
        <v>2245</v>
      </c>
      <c r="W187" s="56" t="s">
        <v>2246</v>
      </c>
      <c r="X187" s="56" t="s">
        <v>2250</v>
      </c>
      <c r="Y187" s="74"/>
      <c r="Z187" s="78" t="s">
        <v>286</v>
      </c>
      <c r="AA187" s="78" t="s">
        <v>287</v>
      </c>
      <c r="AB187" s="78" t="s">
        <v>287</v>
      </c>
      <c r="AC187" s="73" t="str">
        <f t="shared" si="6"/>
        <v>No Crítico</v>
      </c>
      <c r="AD187" s="74"/>
      <c r="AE187" s="75" t="str">
        <f>IF(Z187=Clasificación!$B$9,Clasificación!$C$9,IF(Z187=Clasificación!$B$10,Clasificación!$C$10,IF(OR(Z187=Clasificación!$B$11,Z187=Clasificación!$C$11),Clasificación!$C$11,"Por clasificar")))</f>
        <v>Pública</v>
      </c>
      <c r="AF187" s="75" t="str">
        <f>IF(OR(AA187=Clasificación!$B$15,AA187=Clasificación!$B$16),Clasificación!$C$15,IF(AA187=Clasificación!$B$17,Clasificación!$C$17,"Por clasificar"))</f>
        <v>Crítica</v>
      </c>
      <c r="AG187" s="75" t="str">
        <f>IF(OR(AB187=Clasificación!$B$22,AB187=Clasificación!$B$23),Clasificación!$C$22,IF(AB187=Clasificación!$B$24,Clasificación!$C$24,"Por clasificar"))</f>
        <v>Crítica</v>
      </c>
    </row>
    <row r="188" spans="1:33" ht="45" x14ac:dyDescent="0.2">
      <c r="A188" s="55">
        <v>181</v>
      </c>
      <c r="B188" s="55" t="s">
        <v>2238</v>
      </c>
      <c r="C188" s="56" t="s">
        <v>2239</v>
      </c>
      <c r="D188" s="56" t="s">
        <v>2132</v>
      </c>
      <c r="E188" s="88" t="str">
        <f>+VLOOKUP(F188,Inventario!$A$3:$D$2083,2,FALSE)</f>
        <v>AC355</v>
      </c>
      <c r="F188" s="56" t="s">
        <v>1099</v>
      </c>
      <c r="G188" s="89" t="str">
        <f>+VLOOKUP(F188,Inventario!$A$3:$D$2083,3,FALSE)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188" s="56"/>
      <c r="I188" s="89" t="str">
        <f>+VLOOKUP(F188,Inventario!$A$4:$D$2083,4,FALSE)</f>
        <v>Datos / Información</v>
      </c>
      <c r="J188" s="90"/>
      <c r="K188" s="55" t="s">
        <v>3116</v>
      </c>
      <c r="L188" s="55" t="s">
        <v>3117</v>
      </c>
      <c r="M188" s="55" t="s">
        <v>3117</v>
      </c>
      <c r="N188" s="55" t="s">
        <v>3117</v>
      </c>
      <c r="O188" s="55" t="s">
        <v>2131</v>
      </c>
      <c r="P188" s="74"/>
      <c r="Q188" s="55" t="s">
        <v>2133</v>
      </c>
      <c r="R188" s="55" t="s">
        <v>2236</v>
      </c>
      <c r="S188" s="77" t="s">
        <v>2132</v>
      </c>
      <c r="T188" s="74"/>
      <c r="U188" s="56" t="s">
        <v>2245</v>
      </c>
      <c r="V188" s="56" t="s">
        <v>2245</v>
      </c>
      <c r="W188" s="56" t="s">
        <v>2246</v>
      </c>
      <c r="X188" s="56" t="s">
        <v>2251</v>
      </c>
      <c r="Y188" s="74"/>
      <c r="Z188" s="78" t="s">
        <v>286</v>
      </c>
      <c r="AA188" s="78" t="s">
        <v>287</v>
      </c>
      <c r="AB188" s="78" t="s">
        <v>287</v>
      </c>
      <c r="AC188" s="73" t="str">
        <f t="shared" si="6"/>
        <v>No Crítico</v>
      </c>
      <c r="AD188" s="74"/>
      <c r="AE188" s="75" t="str">
        <f>IF(Z188=Clasificación!$B$9,Clasificación!$C$9,IF(Z188=Clasificación!$B$10,Clasificación!$C$10,IF(OR(Z188=Clasificación!$B$11,Z188=Clasificación!$C$11),Clasificación!$C$11,"Por clasificar")))</f>
        <v>Pública</v>
      </c>
      <c r="AF188" s="75" t="str">
        <f>IF(OR(AA188=Clasificación!$B$15,AA188=Clasificación!$B$16),Clasificación!$C$15,IF(AA188=Clasificación!$B$17,Clasificación!$C$17,"Por clasificar"))</f>
        <v>Crítica</v>
      </c>
      <c r="AG188" s="75" t="str">
        <f>IF(OR(AB188=Clasificación!$B$22,AB188=Clasificación!$B$23),Clasificación!$C$22,IF(AB188=Clasificación!$B$24,Clasificación!$C$24,"Por clasificar"))</f>
        <v>Crítica</v>
      </c>
    </row>
    <row r="189" spans="1:33" ht="78.75" x14ac:dyDescent="0.2">
      <c r="A189" s="55">
        <v>182</v>
      </c>
      <c r="B189" s="55" t="s">
        <v>2238</v>
      </c>
      <c r="C189" s="56" t="s">
        <v>2239</v>
      </c>
      <c r="D189" s="56" t="s">
        <v>2132</v>
      </c>
      <c r="E189" s="88" t="str">
        <f>+VLOOKUP(F189,Inventario!$A$3:$D$2083,2,FALSE)</f>
        <v>AC356</v>
      </c>
      <c r="F189" s="56" t="s">
        <v>1750</v>
      </c>
      <c r="G189" s="89" t="str">
        <f>+VLOOKUP(F189,Inventario!$A$3:$D$2083,3,FALSE)</f>
        <v>Subserie documental la cual puede contener la siguiente documentación: Informe de gestión, Matriz de Plan Estratégico 58-F-03, Anexos al Informe de Gestión 58-F-26, Solicitud de creación, actualización o dada de baja de documentos del SGI 01-F-01, Caracterización de Servicio 01-F-02, Caracterización de Proceso 01-F-03, Procedimiento o Instructivo 01-F-04, Solicitud de Acción Correctiva, preventiva o de mejora 06-F-07, Seguimiento a los Compromisos de la Revisión Gerencial 06-F-09, Informe</v>
      </c>
      <c r="H189" s="56"/>
      <c r="I189" s="89" t="str">
        <f>+VLOOKUP(F189,Inventario!$A$4:$D$2083,4,FALSE)</f>
        <v>Datos / Información</v>
      </c>
      <c r="J189" s="90"/>
      <c r="K189" s="55" t="s">
        <v>3116</v>
      </c>
      <c r="L189" s="55" t="s">
        <v>3117</v>
      </c>
      <c r="M189" s="55" t="s">
        <v>3117</v>
      </c>
      <c r="N189" s="55" t="s">
        <v>3117</v>
      </c>
      <c r="O189" s="55" t="s">
        <v>2131</v>
      </c>
      <c r="P189" s="74"/>
      <c r="Q189" s="55" t="s">
        <v>2133</v>
      </c>
      <c r="R189" s="55" t="s">
        <v>2236</v>
      </c>
      <c r="S189" s="77" t="s">
        <v>2132</v>
      </c>
      <c r="T189" s="74"/>
      <c r="U189" s="56" t="s">
        <v>2245</v>
      </c>
      <c r="V189" s="56" t="s">
        <v>2245</v>
      </c>
      <c r="W189" s="56" t="s">
        <v>2246</v>
      </c>
      <c r="X189" s="56" t="s">
        <v>2251</v>
      </c>
      <c r="Y189" s="74"/>
      <c r="Z189" s="78" t="s">
        <v>286</v>
      </c>
      <c r="AA189" s="78" t="s">
        <v>287</v>
      </c>
      <c r="AB189" s="78" t="s">
        <v>287</v>
      </c>
      <c r="AC189" s="73" t="str">
        <f t="shared" si="6"/>
        <v>No Crítico</v>
      </c>
      <c r="AD189" s="74"/>
      <c r="AE189" s="75" t="str">
        <f>IF(Z189=Clasificación!$B$9,Clasificación!$C$9,IF(Z189=Clasificación!$B$10,Clasificación!$C$10,IF(OR(Z189=Clasificación!$B$11,Z189=Clasificación!$C$11),Clasificación!$C$11,"Por clasificar")))</f>
        <v>Pública</v>
      </c>
      <c r="AF189" s="75" t="str">
        <f>IF(OR(AA189=Clasificación!$B$15,AA189=Clasificación!$B$16),Clasificación!$C$15,IF(AA189=Clasificación!$B$17,Clasificación!$C$17,"Por clasificar"))</f>
        <v>Crítica</v>
      </c>
      <c r="AG189" s="75" t="str">
        <f>IF(OR(AB189=Clasificación!$B$22,AB189=Clasificación!$B$23),Clasificación!$C$22,IF(AB189=Clasificación!$B$24,Clasificación!$C$24,"Por clasificar"))</f>
        <v>Crítica</v>
      </c>
    </row>
    <row r="190" spans="1:33" ht="45" x14ac:dyDescent="0.2">
      <c r="A190" s="55">
        <v>183</v>
      </c>
      <c r="B190" s="55" t="s">
        <v>2238</v>
      </c>
      <c r="C190" s="56" t="s">
        <v>2239</v>
      </c>
      <c r="D190" s="56" t="s">
        <v>2132</v>
      </c>
      <c r="E190" s="88" t="str">
        <f>+VLOOKUP(F190,Inventario!$A$3:$D$2083,2,FALSE)</f>
        <v>AC357</v>
      </c>
      <c r="F190" s="56" t="s">
        <v>1075</v>
      </c>
      <c r="G190" s="89" t="str">
        <f>+VLOOKUP(F190,Inventario!$A$3:$D$2083,3,FALSE)</f>
        <v>Subserie documental la cual puede contener la siguiente documentación: Inventario Documental General  electrónico.</v>
      </c>
      <c r="H190" s="56"/>
      <c r="I190" s="89" t="str">
        <f>+VLOOKUP(F190,Inventario!$A$4:$D$2083,4,FALSE)</f>
        <v>Datos / Información</v>
      </c>
      <c r="J190" s="90"/>
      <c r="K190" s="55" t="s">
        <v>3116</v>
      </c>
      <c r="L190" s="55" t="s">
        <v>3117</v>
      </c>
      <c r="M190" s="55" t="s">
        <v>3117</v>
      </c>
      <c r="N190" s="55" t="s">
        <v>3117</v>
      </c>
      <c r="O190" s="55" t="s">
        <v>2131</v>
      </c>
      <c r="P190" s="74"/>
      <c r="Q190" s="55" t="s">
        <v>2133</v>
      </c>
      <c r="R190" s="55" t="s">
        <v>2236</v>
      </c>
      <c r="S190" s="77" t="s">
        <v>2132</v>
      </c>
      <c r="T190" s="74"/>
      <c r="U190" s="56" t="s">
        <v>2245</v>
      </c>
      <c r="V190" s="56" t="s">
        <v>2245</v>
      </c>
      <c r="W190" s="56" t="s">
        <v>2246</v>
      </c>
      <c r="X190" s="56" t="s">
        <v>2247</v>
      </c>
      <c r="Y190" s="74"/>
      <c r="Z190" s="78" t="s">
        <v>286</v>
      </c>
      <c r="AA190" s="78" t="s">
        <v>287</v>
      </c>
      <c r="AB190" s="78" t="s">
        <v>287</v>
      </c>
      <c r="AC190" s="73" t="str">
        <f t="shared" si="6"/>
        <v>No Crítico</v>
      </c>
      <c r="AD190" s="74"/>
      <c r="AE190" s="75" t="str">
        <f>IF(Z190=Clasificación!$B$9,Clasificación!$C$9,IF(Z190=Clasificación!$B$10,Clasificación!$C$10,IF(OR(Z190=Clasificación!$B$11,Z190=Clasificación!$C$11),Clasificación!$C$11,"Por clasificar")))</f>
        <v>Pública</v>
      </c>
      <c r="AF190" s="75" t="str">
        <f>IF(OR(AA190=Clasificación!$B$15,AA190=Clasificación!$B$16),Clasificación!$C$15,IF(AA190=Clasificación!$B$17,Clasificación!$C$17,"Por clasificar"))</f>
        <v>Crítica</v>
      </c>
      <c r="AG190" s="75" t="str">
        <f>IF(OR(AB190=Clasificación!$B$22,AB190=Clasificación!$B$23),Clasificación!$C$22,IF(AB190=Clasificación!$B$24,Clasificación!$C$24,"Por clasificar"))</f>
        <v>Crítica</v>
      </c>
    </row>
    <row r="191" spans="1:33" ht="45" x14ac:dyDescent="0.2">
      <c r="A191" s="55">
        <v>184</v>
      </c>
      <c r="B191" s="55" t="s">
        <v>2238</v>
      </c>
      <c r="C191" s="56" t="s">
        <v>2239</v>
      </c>
      <c r="D191" s="56" t="s">
        <v>2132</v>
      </c>
      <c r="E191" s="88" t="str">
        <f>+VLOOKUP(F191,Inventario!$A$3:$D$2083,2,FALSE)</f>
        <v>AC359</v>
      </c>
      <c r="F191" s="56" t="s">
        <v>1077</v>
      </c>
      <c r="G191" s="89" t="str">
        <f>+VLOOKUP(F191,Inventario!$A$3:$D$2083,3,FALSE)</f>
        <v>Serie documental, la cual puede contener la siguiente documentación: Acta inicial de Microfilmación, Índices de Contenido, Índices de Recuperación, Control de Calidad Micro fílmico y Acta Final de Microfilmación.</v>
      </c>
      <c r="H191" s="56"/>
      <c r="I191" s="89" t="str">
        <f>+VLOOKUP(F191,Inventario!$A$4:$D$2083,4,FALSE)</f>
        <v>Datos / Información</v>
      </c>
      <c r="J191" s="90"/>
      <c r="K191" s="55" t="s">
        <v>3116</v>
      </c>
      <c r="L191" s="55" t="s">
        <v>3117</v>
      </c>
      <c r="M191" s="55" t="s">
        <v>3117</v>
      </c>
      <c r="N191" s="55" t="s">
        <v>3116</v>
      </c>
      <c r="O191" s="55" t="s">
        <v>2131</v>
      </c>
      <c r="P191" s="74"/>
      <c r="Q191" s="55" t="s">
        <v>2133</v>
      </c>
      <c r="R191" s="55" t="s">
        <v>2132</v>
      </c>
      <c r="S191" s="77" t="s">
        <v>2132</v>
      </c>
      <c r="T191" s="74"/>
      <c r="U191" s="56" t="s">
        <v>2245</v>
      </c>
      <c r="V191" s="56" t="s">
        <v>2245</v>
      </c>
      <c r="W191" s="56" t="s">
        <v>2246</v>
      </c>
      <c r="X191" s="56" t="s">
        <v>2247</v>
      </c>
      <c r="Y191" s="74"/>
      <c r="Z191" s="78" t="s">
        <v>286</v>
      </c>
      <c r="AA191" s="78" t="s">
        <v>287</v>
      </c>
      <c r="AB191" s="78" t="s">
        <v>287</v>
      </c>
      <c r="AC191" s="73" t="str">
        <f t="shared" si="6"/>
        <v>No Crítico</v>
      </c>
      <c r="AD191" s="74"/>
      <c r="AE191" s="75" t="str">
        <f>IF(Z191=Clasificación!$B$9,Clasificación!$C$9,IF(Z191=Clasificación!$B$10,Clasificación!$C$10,IF(OR(Z191=Clasificación!$B$11,Z191=Clasificación!$C$11),Clasificación!$C$11,"Por clasificar")))</f>
        <v>Pública</v>
      </c>
      <c r="AF191" s="75" t="str">
        <f>IF(OR(AA191=Clasificación!$B$15,AA191=Clasificación!$B$16),Clasificación!$C$15,IF(AA191=Clasificación!$B$17,Clasificación!$C$17,"Por clasificar"))</f>
        <v>Crítica</v>
      </c>
      <c r="AG191" s="75" t="str">
        <f>IF(OR(AB191=Clasificación!$B$22,AB191=Clasificación!$B$23),Clasificación!$C$22,IF(AB191=Clasificación!$B$24,Clasificación!$C$24,"Por clasificar"))</f>
        <v>Crítica</v>
      </c>
    </row>
    <row r="192" spans="1:33" ht="112.5" x14ac:dyDescent="0.2">
      <c r="A192" s="55">
        <v>185</v>
      </c>
      <c r="B192" s="55" t="s">
        <v>2238</v>
      </c>
      <c r="C192" s="56" t="s">
        <v>2239</v>
      </c>
      <c r="D192" s="56" t="s">
        <v>2240</v>
      </c>
      <c r="E192" s="88" t="str">
        <f>+VLOOKUP(F192,Inventario!$A$3:$D$2083,2,FALSE)</f>
        <v>AC369</v>
      </c>
      <c r="F192" s="56" t="s">
        <v>35</v>
      </c>
      <c r="G192" s="89" t="str">
        <f>+VLOOKUP(F192,Inventario!$A$3:$D$2083,3,FALSE)</f>
        <v>Serie documental, la cual puede contener la siguiente documentaciónn: Solicitud de elaboración o modificación de tabla de retención documental 43– F-07, Actas de Mesa de Trabajo, Acta de aprobación Tabla de Retención Documental comité de archivo, Conceptos Técnicos, Cuadro de caracterización (Archivo de Bogotá) 43-F-26, Cuadro de clasificación Documental (Archivo de Bogotá) 43-F-17,Ficha de valoración documental (Archivo de Bogotá) 43-F-25,Tabla de Retención Documental (Archivo de Bogotá 43-F-16,Tabla de Retención Documental (Archivo de Bogotá 43-F-16,Concepto TRD Archivo de Bogotá y Acuerdo del Consejo Distrital de Archivos (convalidando la TRD) copia.</v>
      </c>
      <c r="H192" s="56"/>
      <c r="I192" s="89" t="str">
        <f>+VLOOKUP(F192,Inventario!$A$4:$D$2083,4,FALSE)</f>
        <v>Datos / Información</v>
      </c>
      <c r="J192" s="90"/>
      <c r="K192" s="55" t="s">
        <v>3116</v>
      </c>
      <c r="L192" s="55" t="s">
        <v>3117</v>
      </c>
      <c r="M192" s="55" t="s">
        <v>3117</v>
      </c>
      <c r="N192" s="55" t="s">
        <v>3117</v>
      </c>
      <c r="O192" s="55" t="s">
        <v>2131</v>
      </c>
      <c r="P192" s="74"/>
      <c r="Q192" s="55" t="s">
        <v>2133</v>
      </c>
      <c r="R192" s="55" t="s">
        <v>2236</v>
      </c>
      <c r="S192" s="77" t="s">
        <v>2132</v>
      </c>
      <c r="T192" s="74"/>
      <c r="U192" s="56" t="s">
        <v>2245</v>
      </c>
      <c r="V192" s="56" t="s">
        <v>2245</v>
      </c>
      <c r="W192" s="56" t="s">
        <v>2246</v>
      </c>
      <c r="X192" s="56" t="s">
        <v>2247</v>
      </c>
      <c r="Y192" s="74"/>
      <c r="Z192" s="78" t="s">
        <v>286</v>
      </c>
      <c r="AA192" s="78" t="s">
        <v>287</v>
      </c>
      <c r="AB192" s="78" t="s">
        <v>287</v>
      </c>
      <c r="AC192" s="73" t="str">
        <f t="shared" si="6"/>
        <v>No Crítico</v>
      </c>
      <c r="AD192" s="74"/>
      <c r="AE192" s="75" t="str">
        <f>IF(Z192=Clasificación!$B$9,Clasificación!$C$9,IF(Z192=Clasificación!$B$10,Clasificación!$C$10,IF(OR(Z192=Clasificación!$B$11,Z192=Clasificación!$C$11),Clasificación!$C$11,"Por clasificar")))</f>
        <v>Pública</v>
      </c>
      <c r="AF192" s="75" t="str">
        <f>IF(OR(AA192=Clasificación!$B$15,AA192=Clasificación!$B$16),Clasificación!$C$15,IF(AA192=Clasificación!$B$17,Clasificación!$C$17,"Por clasificar"))</f>
        <v>Crítica</v>
      </c>
      <c r="AG192" s="75" t="str">
        <f>IF(OR(AB192=Clasificación!$B$22,AB192=Clasificación!$B$23),Clasificación!$C$22,IF(AB192=Clasificación!$B$24,Clasificación!$C$24,"Por clasificar"))</f>
        <v>Crítica</v>
      </c>
    </row>
    <row r="193" spans="1:33" ht="67.5" x14ac:dyDescent="0.2">
      <c r="A193" s="55">
        <v>186</v>
      </c>
      <c r="B193" s="55" t="s">
        <v>2238</v>
      </c>
      <c r="C193" s="56" t="s">
        <v>2239</v>
      </c>
      <c r="D193" s="56" t="s">
        <v>2240</v>
      </c>
      <c r="E193" s="88" t="str">
        <f>+VLOOKUP(F193,Inventario!$A$3:$D$2083,2,FALSE)</f>
        <v>AC370</v>
      </c>
      <c r="F193" s="56" t="s">
        <v>1086</v>
      </c>
      <c r="G193" s="89" t="str">
        <f>+VLOOKUP(F193,Inventario!$A$3:$D$2083,3,FALSE)</f>
        <v>Serie documental, la cual puede contener la siguiente documentación: Actas de Mesa de Trabajo, Comunicaciones Oficiales, Conceptos Técnicos, Cuadro evolutivo institucional, Estructuras orgánicas, Cuadro de clasificación documental por periodos, Historia institucional, Formato único de inventario documental 43-F-05, Acta de aprobación del comité y Tabla de Valoración Documental.</v>
      </c>
      <c r="H193" s="56"/>
      <c r="I193" s="89" t="str">
        <f>+VLOOKUP(F193,Inventario!$A$4:$D$2083,4,FALSE)</f>
        <v>Datos / Información</v>
      </c>
      <c r="J193" s="90"/>
      <c r="K193" s="55" t="s">
        <v>3116</v>
      </c>
      <c r="L193" s="55" t="s">
        <v>3117</v>
      </c>
      <c r="M193" s="55" t="s">
        <v>3117</v>
      </c>
      <c r="N193" s="55" t="s">
        <v>3117</v>
      </c>
      <c r="O193" s="55" t="s">
        <v>2131</v>
      </c>
      <c r="P193" s="74"/>
      <c r="Q193" s="55" t="s">
        <v>2133</v>
      </c>
      <c r="R193" s="55" t="s">
        <v>2236</v>
      </c>
      <c r="S193" s="77" t="s">
        <v>2132</v>
      </c>
      <c r="T193" s="74"/>
      <c r="U193" s="56" t="s">
        <v>2245</v>
      </c>
      <c r="V193" s="56" t="s">
        <v>2245</v>
      </c>
      <c r="W193" s="56" t="s">
        <v>2246</v>
      </c>
      <c r="X193" s="56" t="s">
        <v>2247</v>
      </c>
      <c r="Y193" s="74"/>
      <c r="Z193" s="78" t="s">
        <v>286</v>
      </c>
      <c r="AA193" s="78" t="s">
        <v>287</v>
      </c>
      <c r="AB193" s="78" t="s">
        <v>287</v>
      </c>
      <c r="AC193" s="73" t="str">
        <f t="shared" si="6"/>
        <v>No Crítico</v>
      </c>
      <c r="AD193" s="74"/>
      <c r="AE193" s="75" t="str">
        <f>IF(Z193=Clasificación!$B$9,Clasificación!$C$9,IF(Z193=Clasificación!$B$10,Clasificación!$C$10,IF(OR(Z193=Clasificación!$B$11,Z193=Clasificación!$C$11),Clasificación!$C$11,"Por clasificar")))</f>
        <v>Pública</v>
      </c>
      <c r="AF193" s="75" t="str">
        <f>IF(OR(AA193=Clasificación!$B$15,AA193=Clasificación!$B$16),Clasificación!$C$15,IF(AA193=Clasificación!$B$17,Clasificación!$C$17,"Por clasificar"))</f>
        <v>Crítica</v>
      </c>
      <c r="AG193" s="75" t="str">
        <f>IF(OR(AB193=Clasificación!$B$22,AB193=Clasificación!$B$23),Clasificación!$C$22,IF(AB193=Clasificación!$B$24,Clasificación!$C$24,"Por clasificar"))</f>
        <v>Crítica</v>
      </c>
    </row>
    <row r="194" spans="1:33" ht="78.75" x14ac:dyDescent="0.2">
      <c r="A194" s="55">
        <v>187</v>
      </c>
      <c r="B194" s="55" t="s">
        <v>2238</v>
      </c>
      <c r="C194" s="56" t="s">
        <v>2239</v>
      </c>
      <c r="D194" s="56" t="s">
        <v>2240</v>
      </c>
      <c r="E194" s="88" t="str">
        <f>+VLOOKUP(F194,Inventario!$A$3:$D$2083,2,FALSE)</f>
        <v>AC371</v>
      </c>
      <c r="F194" s="56" t="s">
        <v>1087</v>
      </c>
      <c r="G194" s="89" t="str">
        <f>+VLOOKUP(F194,Inventario!$A$3:$D$2083,3,FALSE)</f>
        <v>Subserie documental la cual puede contener la siguiente documentación: Acta de transferencia documental  43-F-09, Acta de Desarchive, Comunicaciones Oficiales, Cronograma de Transferencia, Formato único de inventario documental  43-F-05, Solicitudes de revisión de Transferencia, Control revisión previa de transferencia 43-F-14, Acta verificación de transferencias 43-F-19, Acta verificación de transferencias 43-F-19.</v>
      </c>
      <c r="H194" s="56"/>
      <c r="I194" s="89" t="str">
        <f>+VLOOKUP(F194,Inventario!$A$4:$D$2083,4,FALSE)</f>
        <v>Datos / Información</v>
      </c>
      <c r="J194" s="90"/>
      <c r="K194" s="55" t="s">
        <v>3116</v>
      </c>
      <c r="L194" s="55" t="s">
        <v>3117</v>
      </c>
      <c r="M194" s="55" t="s">
        <v>3117</v>
      </c>
      <c r="N194" s="55" t="s">
        <v>3117</v>
      </c>
      <c r="O194" s="55" t="s">
        <v>2131</v>
      </c>
      <c r="P194" s="74"/>
      <c r="Q194" s="55" t="s">
        <v>2133</v>
      </c>
      <c r="R194" s="55" t="s">
        <v>2236</v>
      </c>
      <c r="S194" s="77" t="s">
        <v>2132</v>
      </c>
      <c r="T194" s="74"/>
      <c r="U194" s="56" t="s">
        <v>2245</v>
      </c>
      <c r="V194" s="56" t="s">
        <v>2245</v>
      </c>
      <c r="W194" s="56" t="s">
        <v>2246</v>
      </c>
      <c r="X194" s="56" t="s">
        <v>2252</v>
      </c>
      <c r="Y194" s="74"/>
      <c r="Z194" s="78" t="s">
        <v>286</v>
      </c>
      <c r="AA194" s="78" t="s">
        <v>287</v>
      </c>
      <c r="AB194" s="78" t="s">
        <v>287</v>
      </c>
      <c r="AC194" s="73" t="str">
        <f t="shared" si="6"/>
        <v>No Crítico</v>
      </c>
      <c r="AD194" s="74"/>
      <c r="AE194" s="75" t="str">
        <f>IF(Z194=Clasificación!$B$9,Clasificación!$C$9,IF(Z194=Clasificación!$B$10,Clasificación!$C$10,IF(OR(Z194=Clasificación!$B$11,Z194=Clasificación!$C$11),Clasificación!$C$11,"Por clasificar")))</f>
        <v>Pública</v>
      </c>
      <c r="AF194" s="75" t="str">
        <f>IF(OR(AA194=Clasificación!$B$15,AA194=Clasificación!$B$16),Clasificación!$C$15,IF(AA194=Clasificación!$B$17,Clasificación!$C$17,"Por clasificar"))</f>
        <v>Crítica</v>
      </c>
      <c r="AG194" s="75" t="str">
        <f>IF(OR(AB194=Clasificación!$B$22,AB194=Clasificación!$B$23),Clasificación!$C$22,IF(AB194=Clasificación!$B$24,Clasificación!$C$24,"Por clasificar"))</f>
        <v>Crítica</v>
      </c>
    </row>
    <row r="195" spans="1:33" ht="56.25" x14ac:dyDescent="0.2">
      <c r="A195" s="55">
        <v>188</v>
      </c>
      <c r="B195" s="55" t="s">
        <v>2238</v>
      </c>
      <c r="C195" s="56" t="s">
        <v>2239</v>
      </c>
      <c r="D195" s="56" t="s">
        <v>2240</v>
      </c>
      <c r="E195" s="88" t="str">
        <f>+VLOOKUP(F195,Inventario!$A$3:$D$2083,2,FALSE)</f>
        <v>AC372</v>
      </c>
      <c r="F195" s="56" t="s">
        <v>1088</v>
      </c>
      <c r="G195" s="89" t="str">
        <f>+VLOOKUP(F195,Inventario!$A$3:$D$2083,3,FALSE)</f>
        <v>Subserie documental la cual puede contener la siguiente documentación: Comunicación de intención de transferir al Archivo de Bogotá, Acta Comité de archivo, Acta de transferencia Archivo de Bogotá, Formato único de inventario documental para entidades distritales (Archivo de Bogotá 2215100-FT496).</v>
      </c>
      <c r="H195" s="56"/>
      <c r="I195" s="89" t="str">
        <f>+VLOOKUP(F195,Inventario!$A$4:$D$2083,4,FALSE)</f>
        <v>Datos / Información</v>
      </c>
      <c r="J195" s="90"/>
      <c r="K195" s="55" t="s">
        <v>3116</v>
      </c>
      <c r="L195" s="55" t="s">
        <v>3117</v>
      </c>
      <c r="M195" s="55" t="s">
        <v>3117</v>
      </c>
      <c r="N195" s="55" t="s">
        <v>3117</v>
      </c>
      <c r="O195" s="55" t="s">
        <v>2131</v>
      </c>
      <c r="P195" s="74"/>
      <c r="Q195" s="55" t="s">
        <v>2133</v>
      </c>
      <c r="R195" s="55" t="s">
        <v>2236</v>
      </c>
      <c r="S195" s="77" t="s">
        <v>2132</v>
      </c>
      <c r="T195" s="74"/>
      <c r="U195" s="56" t="s">
        <v>2245</v>
      </c>
      <c r="V195" s="56" t="s">
        <v>2245</v>
      </c>
      <c r="W195" s="56" t="s">
        <v>2246</v>
      </c>
      <c r="X195" s="56" t="s">
        <v>2253</v>
      </c>
      <c r="Y195" s="74"/>
      <c r="Z195" s="78" t="s">
        <v>286</v>
      </c>
      <c r="AA195" s="78" t="s">
        <v>287</v>
      </c>
      <c r="AB195" s="78" t="s">
        <v>287</v>
      </c>
      <c r="AC195" s="73" t="str">
        <f t="shared" si="6"/>
        <v>No Crítico</v>
      </c>
      <c r="AD195" s="74"/>
      <c r="AE195" s="75" t="str">
        <f>IF(Z195=Clasificación!$B$9,Clasificación!$C$9,IF(Z195=Clasificación!$B$10,Clasificación!$C$10,IF(OR(Z195=Clasificación!$B$11,Z195=Clasificación!$C$11),Clasificación!$C$11,"Por clasificar")))</f>
        <v>Pública</v>
      </c>
      <c r="AF195" s="75" t="str">
        <f>IF(OR(AA195=Clasificación!$B$15,AA195=Clasificación!$B$16),Clasificación!$C$15,IF(AA195=Clasificación!$B$17,Clasificación!$C$17,"Por clasificar"))</f>
        <v>Crítica</v>
      </c>
      <c r="AG195" s="75" t="str">
        <f>IF(OR(AB195=Clasificación!$B$22,AB195=Clasificación!$B$23),Clasificación!$C$22,IF(AB195=Clasificación!$B$24,Clasificación!$C$24,"Por clasificar"))</f>
        <v>Crítica</v>
      </c>
    </row>
    <row r="196" spans="1:33" ht="45" x14ac:dyDescent="0.2">
      <c r="A196" s="55">
        <v>189</v>
      </c>
      <c r="B196" s="55" t="s">
        <v>2238</v>
      </c>
      <c r="C196" s="56" t="s">
        <v>2239</v>
      </c>
      <c r="D196" s="56" t="s">
        <v>2240</v>
      </c>
      <c r="E196" s="88" t="str">
        <f>+VLOOKUP(F196,Inventario!$A$3:$D$2083,2,FALSE)</f>
        <v>AC376</v>
      </c>
      <c r="F196" s="56" t="s">
        <v>1092</v>
      </c>
      <c r="G196" s="89" t="str">
        <f>+VLOOKUP(F196,Inventario!$A$3:$D$2083,3,FALSE)</f>
        <v>Subserie documental la cual puede contener la siguiente documentación: Solicitud de asesoría, Control de asistencia 78-F-02, Evaluación de la percepción de la capacitación 78-F-04, Registro de programación de la asesoría.</v>
      </c>
      <c r="H196" s="56"/>
      <c r="I196" s="89" t="str">
        <f>+VLOOKUP(F196,Inventario!$A$4:$D$2083,4,FALSE)</f>
        <v>Datos / Información</v>
      </c>
      <c r="J196" s="90"/>
      <c r="K196" s="55" t="s">
        <v>3117</v>
      </c>
      <c r="L196" s="55" t="s">
        <v>3117</v>
      </c>
      <c r="M196" s="55" t="s">
        <v>3117</v>
      </c>
      <c r="N196" s="55" t="s">
        <v>3116</v>
      </c>
      <c r="O196" s="55" t="s">
        <v>2131</v>
      </c>
      <c r="P196" s="74"/>
      <c r="Q196" s="55" t="s">
        <v>2133</v>
      </c>
      <c r="R196" s="55" t="s">
        <v>2236</v>
      </c>
      <c r="S196" s="77" t="s">
        <v>2132</v>
      </c>
      <c r="T196" s="74"/>
      <c r="U196" s="56" t="s">
        <v>2245</v>
      </c>
      <c r="V196" s="56" t="s">
        <v>2245</v>
      </c>
      <c r="W196" s="56" t="s">
        <v>2246</v>
      </c>
      <c r="X196" s="56" t="s">
        <v>2254</v>
      </c>
      <c r="Y196" s="74"/>
      <c r="Z196" s="78" t="s">
        <v>286</v>
      </c>
      <c r="AA196" s="78" t="s">
        <v>287</v>
      </c>
      <c r="AB196" s="78" t="s">
        <v>287</v>
      </c>
      <c r="AC196" s="73" t="str">
        <f t="shared" si="6"/>
        <v>No Crítico</v>
      </c>
      <c r="AD196" s="74"/>
      <c r="AE196" s="75" t="str">
        <f>IF(Z196=Clasificación!$B$9,Clasificación!$C$9,IF(Z196=Clasificación!$B$10,Clasificación!$C$10,IF(OR(Z196=Clasificación!$B$11,Z196=Clasificación!$C$11),Clasificación!$C$11,"Por clasificar")))</f>
        <v>Pública</v>
      </c>
      <c r="AF196" s="75" t="str">
        <f>IF(OR(AA196=Clasificación!$B$15,AA196=Clasificación!$B$16),Clasificación!$C$15,IF(AA196=Clasificación!$B$17,Clasificación!$C$17,"Por clasificar"))</f>
        <v>Crítica</v>
      </c>
      <c r="AG196" s="75" t="str">
        <f>IF(OR(AB196=Clasificación!$B$22,AB196=Clasificación!$B$23),Clasificación!$C$22,IF(AB196=Clasificación!$B$24,Clasificación!$C$24,"Por clasificar"))</f>
        <v>Crítica</v>
      </c>
    </row>
    <row r="197" spans="1:33" ht="45" x14ac:dyDescent="0.2">
      <c r="A197" s="55">
        <v>190</v>
      </c>
      <c r="B197" s="55" t="s">
        <v>2238</v>
      </c>
      <c r="C197" s="56" t="s">
        <v>2239</v>
      </c>
      <c r="D197" s="56" t="s">
        <v>2240</v>
      </c>
      <c r="E197" s="88" t="str">
        <f>+VLOOKUP(F197,Inventario!$A$3:$D$2083,2,FALSE)</f>
        <v>AC378</v>
      </c>
      <c r="F197" s="56" t="s">
        <v>1094</v>
      </c>
      <c r="G197" s="89" t="str">
        <f>+VLOOKUP(F197,Inventario!$A$3:$D$2083,3,FALSE)</f>
        <v>Serie documental, la cual puede contener la siguiente documentación: Acta comité de archivo, Inventario documental  43-F-05 y comunicaciones  oficiales.</v>
      </c>
      <c r="H197" s="56"/>
      <c r="I197" s="89" t="str">
        <f>+VLOOKUP(F197,Inventario!$A$4:$D$2083,4,FALSE)</f>
        <v>Datos / Información</v>
      </c>
      <c r="J197" s="90"/>
      <c r="K197" s="55" t="s">
        <v>3116</v>
      </c>
      <c r="L197" s="55" t="s">
        <v>3117</v>
      </c>
      <c r="M197" s="55" t="s">
        <v>3117</v>
      </c>
      <c r="N197" s="55" t="s">
        <v>3117</v>
      </c>
      <c r="O197" s="55" t="s">
        <v>2131</v>
      </c>
      <c r="P197" s="74"/>
      <c r="Q197" s="55" t="s">
        <v>2133</v>
      </c>
      <c r="R197" s="55" t="s">
        <v>2236</v>
      </c>
      <c r="S197" s="77" t="s">
        <v>2132</v>
      </c>
      <c r="T197" s="74"/>
      <c r="U197" s="56" t="s">
        <v>2245</v>
      </c>
      <c r="V197" s="56" t="s">
        <v>2245</v>
      </c>
      <c r="W197" s="56" t="s">
        <v>2246</v>
      </c>
      <c r="X197" s="56" t="s">
        <v>2254</v>
      </c>
      <c r="Y197" s="74"/>
      <c r="Z197" s="78" t="s">
        <v>286</v>
      </c>
      <c r="AA197" s="78" t="s">
        <v>287</v>
      </c>
      <c r="AB197" s="78" t="s">
        <v>287</v>
      </c>
      <c r="AC197" s="73" t="str">
        <f t="shared" si="6"/>
        <v>No Crítico</v>
      </c>
      <c r="AD197" s="74"/>
      <c r="AE197" s="75" t="str">
        <f>IF(Z197=Clasificación!$B$9,Clasificación!$C$9,IF(Z197=Clasificación!$B$10,Clasificación!$C$10,IF(OR(Z197=Clasificación!$B$11,Z197=Clasificación!$C$11),Clasificación!$C$11,"Por clasificar")))</f>
        <v>Pública</v>
      </c>
      <c r="AF197" s="75" t="str">
        <f>IF(OR(AA197=Clasificación!$B$15,AA197=Clasificación!$B$16),Clasificación!$C$15,IF(AA197=Clasificación!$B$17,Clasificación!$C$17,"Por clasificar"))</f>
        <v>Crítica</v>
      </c>
      <c r="AG197" s="75" t="str">
        <f>IF(OR(AB197=Clasificación!$B$22,AB197=Clasificación!$B$23),Clasificación!$C$22,IF(AB197=Clasificación!$B$24,Clasificación!$C$24,"Por clasificar"))</f>
        <v>Crítica</v>
      </c>
    </row>
    <row r="198" spans="1:33" ht="45" x14ac:dyDescent="0.2">
      <c r="A198" s="55">
        <v>191</v>
      </c>
      <c r="B198" s="55" t="s">
        <v>2238</v>
      </c>
      <c r="C198" s="56" t="s">
        <v>2243</v>
      </c>
      <c r="D198" s="56" t="s">
        <v>2132</v>
      </c>
      <c r="E198" s="88" t="str">
        <f>+VLOOKUP(F198,Inventario!$A$3:$D$2083,2,FALSE)</f>
        <v>AC380</v>
      </c>
      <c r="F198" s="56" t="s">
        <v>1096</v>
      </c>
      <c r="G198" s="89" t="str">
        <f>+VLOOKUP(F198,Inventario!$A$3:$D$2083,3,FALSE)</f>
        <v>Serie documental, la cual puede contener la siguiente documentación: Solicitud de afectación, Soportes de solicitud, Soportes de pago u objeción  y Anexos.</v>
      </c>
      <c r="H198" s="56"/>
      <c r="I198" s="89" t="str">
        <f>+VLOOKUP(F198,Inventario!$A$4:$D$2083,4,FALSE)</f>
        <v>Datos / Información</v>
      </c>
      <c r="J198" s="90"/>
      <c r="K198" s="55" t="s">
        <v>3116</v>
      </c>
      <c r="L198" s="55" t="s">
        <v>3117</v>
      </c>
      <c r="M198" s="55" t="s">
        <v>3117</v>
      </c>
      <c r="N198" s="55" t="s">
        <v>3117</v>
      </c>
      <c r="O198" s="55" t="s">
        <v>2131</v>
      </c>
      <c r="P198" s="74"/>
      <c r="Q198" s="55" t="s">
        <v>2133</v>
      </c>
      <c r="R198" s="55" t="s">
        <v>2236</v>
      </c>
      <c r="S198" s="77" t="s">
        <v>2132</v>
      </c>
      <c r="T198" s="74"/>
      <c r="U198" s="56" t="s">
        <v>2245</v>
      </c>
      <c r="V198" s="56" t="s">
        <v>2245</v>
      </c>
      <c r="W198" s="56" t="s">
        <v>2246</v>
      </c>
      <c r="X198" s="56" t="s">
        <v>2254</v>
      </c>
      <c r="Y198" s="74"/>
      <c r="Z198" s="78" t="s">
        <v>286</v>
      </c>
      <c r="AA198" s="78" t="s">
        <v>287</v>
      </c>
      <c r="AB198" s="78" t="s">
        <v>287</v>
      </c>
      <c r="AC198" s="73" t="str">
        <f t="shared" si="6"/>
        <v>No Crítico</v>
      </c>
      <c r="AD198" s="74"/>
      <c r="AE198" s="75" t="str">
        <f>IF(Z198=Clasificación!$B$9,Clasificación!$C$9,IF(Z198=Clasificación!$B$10,Clasificación!$C$10,IF(OR(Z198=Clasificación!$B$11,Z198=Clasificación!$C$11),Clasificación!$C$11,"Por clasificar")))</f>
        <v>Pública</v>
      </c>
      <c r="AF198" s="75" t="str">
        <f>IF(OR(AA198=Clasificación!$B$15,AA198=Clasificación!$B$16),Clasificación!$C$15,IF(AA198=Clasificación!$B$17,Clasificación!$C$17,"Por clasificar"))</f>
        <v>Crítica</v>
      </c>
      <c r="AG198" s="75" t="str">
        <f>IF(OR(AB198=Clasificación!$B$22,AB198=Clasificación!$B$23),Clasificación!$C$22,IF(AB198=Clasificación!$B$24,Clasificación!$C$24,"Por clasificar"))</f>
        <v>Crítica</v>
      </c>
    </row>
    <row r="199" spans="1:33" ht="45" x14ac:dyDescent="0.2">
      <c r="A199" s="55">
        <v>192</v>
      </c>
      <c r="B199" s="55" t="s">
        <v>2238</v>
      </c>
      <c r="C199" s="56" t="s">
        <v>2935</v>
      </c>
      <c r="D199" s="56" t="s">
        <v>2375</v>
      </c>
      <c r="E199" s="88" t="str">
        <f>+VLOOKUP(F199,Inventario!$A$3:$D$2083,2,FALSE)</f>
        <v>AC389</v>
      </c>
      <c r="F199" s="63" t="s">
        <v>1109</v>
      </c>
      <c r="G199" s="89" t="str">
        <f>+VLOOKUP(F199,Inventario!$A$3:$D$2083,3,FALSE)</f>
        <v>Subserie documental la cual puede contener la siguiente documentación: Acta, Anexos, Convocatoria,  Control de asistencia 78-F-02</v>
      </c>
      <c r="H199" s="56"/>
      <c r="I199" s="89" t="str">
        <f>+VLOOKUP(F199,Inventario!$A$4:$D$2083,4,FALSE)</f>
        <v>Datos / Información</v>
      </c>
      <c r="J199" s="90"/>
      <c r="K199" s="55" t="s">
        <v>3298</v>
      </c>
      <c r="L199" s="55" t="s">
        <v>3116</v>
      </c>
      <c r="M199" s="55" t="s">
        <v>3116</v>
      </c>
      <c r="N199" s="55" t="s">
        <v>3116</v>
      </c>
      <c r="O199" s="55" t="s">
        <v>2131</v>
      </c>
      <c r="P199" s="74"/>
      <c r="Q199" s="55" t="s">
        <v>2133</v>
      </c>
      <c r="R199" s="55" t="s">
        <v>2132</v>
      </c>
      <c r="S199" s="55" t="s">
        <v>2132</v>
      </c>
      <c r="T199" s="74"/>
      <c r="U199" s="56" t="s">
        <v>2479</v>
      </c>
      <c r="V199" s="56" t="s">
        <v>2479</v>
      </c>
      <c r="W199" s="56" t="s">
        <v>2480</v>
      </c>
      <c r="X199" s="56" t="s">
        <v>2481</v>
      </c>
      <c r="Y199" s="74"/>
      <c r="Z199" s="78" t="s">
        <v>286</v>
      </c>
      <c r="AA199" s="78" t="s">
        <v>286</v>
      </c>
      <c r="AB199" s="78" t="s">
        <v>286</v>
      </c>
      <c r="AC199" s="73" t="str">
        <f t="shared" si="6"/>
        <v>No Crítico</v>
      </c>
      <c r="AD199" s="74"/>
      <c r="AE199" s="75" t="str">
        <f>IF(Z199=Clasificación!$B$9,Clasificación!$C$9,IF(Z199=Clasificación!$B$10,Clasificación!$C$10,IF(OR(Z199=Clasificación!$B$11,Z199=Clasificación!$C$11),Clasificación!$C$11,"Por clasificar")))</f>
        <v>Pública</v>
      </c>
      <c r="AF199" s="75" t="str">
        <f>IF(OR(AA199=Clasificación!$B$15,AA199=Clasificación!$B$16),Clasificación!$C$15,IF(AA199=Clasificación!$B$17,Clasificación!$C$17,"Por clasificar"))</f>
        <v>No Crítica</v>
      </c>
      <c r="AG199" s="75" t="str">
        <f>IF(OR(AB199=Clasificación!$B$22,AB199=Clasificación!$B$23),Clasificación!$C$22,IF(AB199=Clasificación!$B$24,Clasificación!$C$24,"Por clasificar"))</f>
        <v>No Crítica</v>
      </c>
    </row>
    <row r="200" spans="1:33" ht="101.25" x14ac:dyDescent="0.2">
      <c r="A200" s="55">
        <v>193</v>
      </c>
      <c r="B200" s="55" t="s">
        <v>2238</v>
      </c>
      <c r="C200" s="56" t="s">
        <v>2935</v>
      </c>
      <c r="D200" s="56" t="s">
        <v>2132</v>
      </c>
      <c r="E200" s="88" t="str">
        <f>+VLOOKUP(F200,Inventario!$A$3:$D$2083,2,FALSE)</f>
        <v>AC390</v>
      </c>
      <c r="F200" s="63" t="s">
        <v>1110</v>
      </c>
      <c r="G200" s="89" t="str">
        <f>+VLOOKUP(F200,Inventario!$A$3:$D$2083,3,FALSE)</f>
        <v>Subserie documental la cual puede contener la siguiente documentacióne: Acta, Anexos, Convocatoria, Control de asistencia.</v>
      </c>
      <c r="H200" s="56" t="s">
        <v>2464</v>
      </c>
      <c r="I200" s="89" t="str">
        <f>+VLOOKUP(F200,Inventario!$A$4:$D$2083,4,FALSE)</f>
        <v>Datos / Información</v>
      </c>
      <c r="J200" s="90"/>
      <c r="K200" s="55" t="s">
        <v>3298</v>
      </c>
      <c r="L200" s="55" t="s">
        <v>3116</v>
      </c>
      <c r="M200" s="55" t="s">
        <v>3116</v>
      </c>
      <c r="N200" s="55" t="s">
        <v>3116</v>
      </c>
      <c r="O200" s="55" t="s">
        <v>2131</v>
      </c>
      <c r="P200" s="74"/>
      <c r="Q200" s="55" t="s">
        <v>2133</v>
      </c>
      <c r="R200" s="55" t="s">
        <v>2132</v>
      </c>
      <c r="S200" s="55" t="s">
        <v>2132</v>
      </c>
      <c r="T200" s="74"/>
      <c r="U200" s="56" t="s">
        <v>2479</v>
      </c>
      <c r="V200" s="56" t="s">
        <v>2479</v>
      </c>
      <c r="W200" s="56" t="s">
        <v>2480</v>
      </c>
      <c r="X200" s="56" t="s">
        <v>2482</v>
      </c>
      <c r="Y200" s="74"/>
      <c r="Z200" s="78" t="s">
        <v>286</v>
      </c>
      <c r="AA200" s="78" t="s">
        <v>286</v>
      </c>
      <c r="AB200" s="78" t="s">
        <v>286</v>
      </c>
      <c r="AC200" s="73" t="str">
        <f t="shared" si="6"/>
        <v>No Crítico</v>
      </c>
      <c r="AD200" s="74"/>
      <c r="AE200" s="75" t="str">
        <f>IF(Z200=Clasificación!$B$9,Clasificación!$C$9,IF(Z200=Clasificación!$B$10,Clasificación!$C$10,IF(OR(Z200=Clasificación!$B$11,Z200=Clasificación!$C$11),Clasificación!$C$11,"Por clasificar")))</f>
        <v>Pública</v>
      </c>
      <c r="AF200" s="75" t="str">
        <f>IF(OR(AA200=Clasificación!$B$15,AA200=Clasificación!$B$16),Clasificación!$C$15,IF(AA200=Clasificación!$B$17,Clasificación!$C$17,"Por clasificar"))</f>
        <v>No Crítica</v>
      </c>
      <c r="AG200" s="75" t="str">
        <f>IF(OR(AB200=Clasificación!$B$22,AB200=Clasificación!$B$23),Clasificación!$C$22,IF(AB200=Clasificación!$B$24,Clasificación!$C$24,"Por clasificar"))</f>
        <v>No Crítica</v>
      </c>
    </row>
    <row r="201" spans="1:33" ht="168.75" x14ac:dyDescent="0.2">
      <c r="A201" s="55">
        <v>194</v>
      </c>
      <c r="B201" s="55" t="s">
        <v>2238</v>
      </c>
      <c r="C201" s="56" t="s">
        <v>2935</v>
      </c>
      <c r="D201" s="56" t="s">
        <v>2132</v>
      </c>
      <c r="E201" s="88" t="str">
        <f>+VLOOKUP(F201,Inventario!$A$3:$D$2083,2,FALSE)</f>
        <v>AC391</v>
      </c>
      <c r="F201" s="63" t="s">
        <v>1111</v>
      </c>
      <c r="G201" s="89" t="str">
        <f>+VLOOKUP(F201,Inventario!$A$3:$D$2083,3,FALSE)</f>
        <v>Subserie documental la cual puede contener la siguiente documentación: Acta, Anexos, Convocatoria, Control de asistencia,Informes.</v>
      </c>
      <c r="H201" s="56" t="s">
        <v>2465</v>
      </c>
      <c r="I201" s="89" t="str">
        <f>+VLOOKUP(F201,Inventario!$A$4:$D$2083,4,FALSE)</f>
        <v>Datos / Información</v>
      </c>
      <c r="J201" s="90"/>
      <c r="K201" s="55" t="s">
        <v>3298</v>
      </c>
      <c r="L201" s="55" t="s">
        <v>3116</v>
      </c>
      <c r="M201" s="55" t="s">
        <v>3116</v>
      </c>
      <c r="N201" s="55" t="s">
        <v>3116</v>
      </c>
      <c r="O201" s="55" t="s">
        <v>2131</v>
      </c>
      <c r="P201" s="74"/>
      <c r="Q201" s="55" t="s">
        <v>2133</v>
      </c>
      <c r="R201" s="55" t="s">
        <v>2132</v>
      </c>
      <c r="S201" s="55" t="s">
        <v>2132</v>
      </c>
      <c r="T201" s="74"/>
      <c r="U201" s="56" t="s">
        <v>2479</v>
      </c>
      <c r="V201" s="56" t="s">
        <v>2479</v>
      </c>
      <c r="W201" s="56" t="s">
        <v>2480</v>
      </c>
      <c r="X201" s="56" t="s">
        <v>2483</v>
      </c>
      <c r="Y201" s="74"/>
      <c r="Z201" s="78" t="s">
        <v>287</v>
      </c>
      <c r="AA201" s="78" t="s">
        <v>287</v>
      </c>
      <c r="AB201" s="78" t="s">
        <v>287</v>
      </c>
      <c r="AC201" s="73" t="str">
        <f t="shared" si="6"/>
        <v>No Crítico</v>
      </c>
      <c r="AD201" s="74"/>
      <c r="AE201" s="75" t="str">
        <f>IF(Z201=Clasificación!$B$9,Clasificación!$C$9,IF(Z201=Clasificación!$B$10,Clasificación!$C$10,IF(OR(Z201=Clasificación!$B$11,Z201=Clasificación!$C$11),Clasificación!$C$11,"Por clasificar")))</f>
        <v>Pública Clasificada</v>
      </c>
      <c r="AF201" s="75" t="str">
        <f>IF(OR(AA201=Clasificación!$B$15,AA201=Clasificación!$B$16),Clasificación!$C$15,IF(AA201=Clasificación!$B$17,Clasificación!$C$17,"Por clasificar"))</f>
        <v>Crítica</v>
      </c>
      <c r="AG201" s="75" t="str">
        <f>IF(OR(AB201=Clasificación!$B$22,AB201=Clasificación!$B$23),Clasificación!$C$22,IF(AB201=Clasificación!$B$24,Clasificación!$C$24,"Por clasificar"))</f>
        <v>Crítica</v>
      </c>
    </row>
    <row r="202" spans="1:33" ht="112.5" x14ac:dyDescent="0.2">
      <c r="A202" s="55">
        <v>195</v>
      </c>
      <c r="B202" s="55" t="s">
        <v>2238</v>
      </c>
      <c r="C202" s="56" t="s">
        <v>2935</v>
      </c>
      <c r="D202" s="56" t="s">
        <v>2132</v>
      </c>
      <c r="E202" s="88" t="str">
        <f>+VLOOKUP(F202,Inventario!$A$3:$D$2083,2,FALSE)</f>
        <v>AC392</v>
      </c>
      <c r="F202" s="63" t="s">
        <v>1112</v>
      </c>
      <c r="G202" s="89" t="str">
        <f>+VLOOKUP(F202,Inventario!$A$3:$D$2083,3,FALSE)</f>
        <v>Subserie documental la cual puede contener la siguiente documentación: Citación a reuniones, Actas de reunión ordinarias y extraordinarias, Anexos</v>
      </c>
      <c r="H202" s="56" t="s">
        <v>2466</v>
      </c>
      <c r="I202" s="89" t="str">
        <f>+VLOOKUP(F202,Inventario!$A$4:$D$2083,4,FALSE)</f>
        <v>Datos / Información</v>
      </c>
      <c r="J202" s="90"/>
      <c r="K202" s="55" t="s">
        <v>3116</v>
      </c>
      <c r="L202" s="55" t="s">
        <v>3116</v>
      </c>
      <c r="M202" s="55" t="s">
        <v>3116</v>
      </c>
      <c r="N202" s="55" t="s">
        <v>3116</v>
      </c>
      <c r="O202" s="55" t="s">
        <v>2131</v>
      </c>
      <c r="P202" s="74"/>
      <c r="Q202" s="55" t="s">
        <v>2133</v>
      </c>
      <c r="R202" s="55" t="s">
        <v>2132</v>
      </c>
      <c r="S202" s="55" t="s">
        <v>2132</v>
      </c>
      <c r="T202" s="74"/>
      <c r="U202" s="56" t="s">
        <v>2479</v>
      </c>
      <c r="V202" s="56" t="s">
        <v>2479</v>
      </c>
      <c r="W202" s="56" t="s">
        <v>2480</v>
      </c>
      <c r="X202" s="56" t="s">
        <v>2484</v>
      </c>
      <c r="Y202" s="74"/>
      <c r="Z202" s="78" t="s">
        <v>286</v>
      </c>
      <c r="AA202" s="78" t="s">
        <v>286</v>
      </c>
      <c r="AB202" s="78" t="s">
        <v>286</v>
      </c>
      <c r="AC202" s="73" t="str">
        <f t="shared" si="6"/>
        <v>No Crítico</v>
      </c>
      <c r="AD202" s="74"/>
      <c r="AE202" s="75" t="str">
        <f>IF(Z202=Clasificación!$B$9,Clasificación!$C$9,IF(Z202=Clasificación!$B$10,Clasificación!$C$10,IF(OR(Z202=Clasificación!$B$11,Z202=Clasificación!$C$11),Clasificación!$C$11,"Por clasificar")))</f>
        <v>Pública</v>
      </c>
      <c r="AF202" s="75" t="str">
        <f>IF(OR(AA202=Clasificación!$B$15,AA202=Clasificación!$B$16),Clasificación!$C$15,IF(AA202=Clasificación!$B$17,Clasificación!$C$17,"Por clasificar"))</f>
        <v>No Crítica</v>
      </c>
      <c r="AG202" s="75" t="str">
        <f>IF(OR(AB202=Clasificación!$B$22,AB202=Clasificación!$B$23),Clasificación!$C$22,IF(AB202=Clasificación!$B$24,Clasificación!$C$24,"Por clasificar"))</f>
        <v>No Crítica</v>
      </c>
    </row>
    <row r="203" spans="1:33" ht="56.25" x14ac:dyDescent="0.2">
      <c r="A203" s="55">
        <v>196</v>
      </c>
      <c r="B203" s="55" t="s">
        <v>2238</v>
      </c>
      <c r="C203" s="56" t="s">
        <v>2935</v>
      </c>
      <c r="D203" s="56" t="s">
        <v>2458</v>
      </c>
      <c r="E203" s="88" t="str">
        <f>+VLOOKUP(F203,Inventario!$A$3:$D$2083,2,FALSE)</f>
        <v>AC197</v>
      </c>
      <c r="F203" s="63" t="s">
        <v>2463</v>
      </c>
      <c r="G203" s="89" t="str">
        <f>+VLOOKUP(F203,Inventario!$A$3:$D$2083,3,FALSE)</f>
        <v>herramienta que integra la información personal, profesional y laboral de todas las personas naturales vinculadas con la Secretaría Distrital de Hacienda, cuyo objetivo es ser fuente principal de recopilación, consulta y generación de información indispensable para el desarrollo de los planes institucionales de la Entidad y del Distrito Capital</v>
      </c>
      <c r="H203" s="56"/>
      <c r="I203" s="89" t="str">
        <f>+VLOOKUP(F203,Inventario!$A$4:$D$2083,4,FALSE)</f>
        <v>Software de propósito especifico</v>
      </c>
      <c r="J203" s="90"/>
      <c r="K203" s="55" t="s">
        <v>3117</v>
      </c>
      <c r="L203" s="55" t="s">
        <v>3117</v>
      </c>
      <c r="M203" s="55" t="s">
        <v>3117</v>
      </c>
      <c r="N203" s="55" t="s">
        <v>3117</v>
      </c>
      <c r="O203" s="55" t="s">
        <v>2131</v>
      </c>
      <c r="P203" s="74"/>
      <c r="Q203" s="55" t="s">
        <v>2133</v>
      </c>
      <c r="R203" s="55" t="s">
        <v>2132</v>
      </c>
      <c r="S203" s="55" t="s">
        <v>2132</v>
      </c>
      <c r="T203" s="74"/>
      <c r="U203" s="56" t="s">
        <v>2479</v>
      </c>
      <c r="V203" s="56" t="s">
        <v>2479</v>
      </c>
      <c r="W203" s="56" t="s">
        <v>2480</v>
      </c>
      <c r="X203" s="56" t="s">
        <v>2485</v>
      </c>
      <c r="Y203" s="74"/>
      <c r="Z203" s="78" t="s">
        <v>288</v>
      </c>
      <c r="AA203" s="78" t="s">
        <v>287</v>
      </c>
      <c r="AB203" s="78" t="s">
        <v>287</v>
      </c>
      <c r="AC203" s="73" t="str">
        <f t="shared" si="6"/>
        <v>No Crítico</v>
      </c>
      <c r="AD203" s="74"/>
      <c r="AE203" s="75" t="str">
        <f>IF(Z203=Clasificación!$B$9,Clasificación!$C$9,IF(Z203=Clasificación!$B$10,Clasificación!$C$10,IF(OR(Z203=Clasificación!$B$11,Z203=Clasificación!$C$11),Clasificación!$C$11,"Por clasificar")))</f>
        <v>Pública Reservada</v>
      </c>
      <c r="AF203" s="75" t="str">
        <f>IF(OR(AA203=Clasificación!$B$15,AA203=Clasificación!$B$16),Clasificación!$C$15,IF(AA203=Clasificación!$B$17,Clasificación!$C$17,"Por clasificar"))</f>
        <v>Crítica</v>
      </c>
      <c r="AG203" s="75" t="str">
        <f>IF(OR(AB203=Clasificación!$B$22,AB203=Clasificación!$B$23),Clasificación!$C$22,IF(AB203=Clasificación!$B$24,Clasificación!$C$24,"Por clasificar"))</f>
        <v>Crítica</v>
      </c>
    </row>
    <row r="204" spans="1:33" ht="78.75" x14ac:dyDescent="0.2">
      <c r="A204" s="55">
        <v>197</v>
      </c>
      <c r="B204" s="55" t="s">
        <v>2238</v>
      </c>
      <c r="C204" s="56" t="s">
        <v>2935</v>
      </c>
      <c r="D204" s="56" t="s">
        <v>2132</v>
      </c>
      <c r="E204" s="88" t="str">
        <f>+VLOOKUP(F204,Inventario!$A$3:$D$2083,2,FALSE)</f>
        <v>AC383</v>
      </c>
      <c r="F204" s="63" t="s">
        <v>2140</v>
      </c>
      <c r="G204" s="89" t="str">
        <f>+VLOOKUP(F204,Inventario!$A$3:$D$2083,3,FALSE)</f>
        <v>Subserie documental la cual puede contener la siguiente documentación: requerimiento, Informe, Anexos, Plan de mejoramiento, Respuesta, Informe a organismo de control, Informe Ley 617, Informe Estadísticas y Costos, Informe Consolidado Hacendario de información presupuestal, Comprobante de envío</v>
      </c>
      <c r="H204" s="56" t="s">
        <v>2467</v>
      </c>
      <c r="I204" s="89" t="str">
        <f>+VLOOKUP(F204,Inventario!$A$4:$D$2083,4,FALSE)</f>
        <v>Datos / Información</v>
      </c>
      <c r="J204" s="90"/>
      <c r="K204" s="55" t="s">
        <v>3117</v>
      </c>
      <c r="L204" s="55" t="s">
        <v>3116</v>
      </c>
      <c r="M204" s="55" t="s">
        <v>3116</v>
      </c>
      <c r="N204" s="55" t="s">
        <v>3116</v>
      </c>
      <c r="O204" s="55" t="s">
        <v>2131</v>
      </c>
      <c r="P204" s="74"/>
      <c r="Q204" s="55" t="s">
        <v>2133</v>
      </c>
      <c r="R204" s="55" t="s">
        <v>2132</v>
      </c>
      <c r="S204" s="55" t="s">
        <v>2132</v>
      </c>
      <c r="T204" s="74"/>
      <c r="U204" s="56" t="s">
        <v>2479</v>
      </c>
      <c r="V204" s="56" t="s">
        <v>2479</v>
      </c>
      <c r="W204" s="56" t="s">
        <v>2480</v>
      </c>
      <c r="X204" s="56" t="s">
        <v>2485</v>
      </c>
      <c r="Y204" s="74"/>
      <c r="Z204" s="78" t="s">
        <v>287</v>
      </c>
      <c r="AA204" s="78" t="s">
        <v>287</v>
      </c>
      <c r="AB204" s="78" t="s">
        <v>287</v>
      </c>
      <c r="AC204" s="73" t="str">
        <f t="shared" si="6"/>
        <v>No Crítico</v>
      </c>
      <c r="AD204" s="74"/>
      <c r="AE204" s="75" t="str">
        <f>IF(Z204=Clasificación!$B$9,Clasificación!$C$9,IF(Z204=Clasificación!$B$10,Clasificación!$C$10,IF(OR(Z204=Clasificación!$B$11,Z204=Clasificación!$C$11),Clasificación!$C$11,"Por clasificar")))</f>
        <v>Pública Clasificada</v>
      </c>
      <c r="AF204" s="75" t="str">
        <f>IF(OR(AA204=Clasificación!$B$15,AA204=Clasificación!$B$16),Clasificación!$C$15,IF(AA204=Clasificación!$B$17,Clasificación!$C$17,"Por clasificar"))</f>
        <v>Crítica</v>
      </c>
      <c r="AG204" s="75" t="str">
        <f>IF(OR(AB204=Clasificación!$B$22,AB204=Clasificación!$B$23),Clasificación!$C$22,IF(AB204=Clasificación!$B$24,Clasificación!$C$24,"Por clasificar"))</f>
        <v>Crítica</v>
      </c>
    </row>
    <row r="205" spans="1:33" ht="90" x14ac:dyDescent="0.2">
      <c r="A205" s="55">
        <v>198</v>
      </c>
      <c r="B205" s="55" t="s">
        <v>2238</v>
      </c>
      <c r="C205" s="56" t="s">
        <v>2935</v>
      </c>
      <c r="D205" s="56" t="s">
        <v>2132</v>
      </c>
      <c r="E205" s="88" t="str">
        <f>+VLOOKUP(F205,Inventario!$A$3:$D$2083,2,FALSE)</f>
        <v>AC355</v>
      </c>
      <c r="F205" s="63" t="s">
        <v>1099</v>
      </c>
      <c r="G205" s="89" t="str">
        <f>+VLOOKUP(F205,Inventario!$A$3:$D$2083,3,FALSE)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205" s="56" t="s">
        <v>2381</v>
      </c>
      <c r="I205" s="89" t="str">
        <f>+VLOOKUP(F205,Inventario!$A$4:$D$2083,4,FALSE)</f>
        <v>Datos / Información</v>
      </c>
      <c r="J205" s="90"/>
      <c r="K205" s="55" t="s">
        <v>3117</v>
      </c>
      <c r="L205" s="55" t="s">
        <v>3116</v>
      </c>
      <c r="M205" s="55" t="s">
        <v>3116</v>
      </c>
      <c r="N205" s="55" t="s">
        <v>3116</v>
      </c>
      <c r="O205" s="55" t="s">
        <v>2131</v>
      </c>
      <c r="P205" s="74"/>
      <c r="Q205" s="55" t="s">
        <v>2133</v>
      </c>
      <c r="R205" s="55" t="s">
        <v>2132</v>
      </c>
      <c r="S205" s="55" t="s">
        <v>2132</v>
      </c>
      <c r="T205" s="74"/>
      <c r="U205" s="56" t="s">
        <v>2479</v>
      </c>
      <c r="V205" s="56" t="s">
        <v>2479</v>
      </c>
      <c r="W205" s="56" t="s">
        <v>2480</v>
      </c>
      <c r="X205" s="56" t="s">
        <v>2485</v>
      </c>
      <c r="Y205" s="74"/>
      <c r="Z205" s="78" t="s">
        <v>287</v>
      </c>
      <c r="AA205" s="78" t="s">
        <v>287</v>
      </c>
      <c r="AB205" s="78" t="s">
        <v>287</v>
      </c>
      <c r="AC205" s="73" t="str">
        <f t="shared" si="6"/>
        <v>No Crítico</v>
      </c>
      <c r="AD205" s="74"/>
      <c r="AE205" s="75" t="str">
        <f>IF(Z205=Clasificación!$B$9,Clasificación!$C$9,IF(Z205=Clasificación!$B$10,Clasificación!$C$10,IF(OR(Z205=Clasificación!$B$11,Z205=Clasificación!$C$11),Clasificación!$C$11,"Por clasificar")))</f>
        <v>Pública Clasificada</v>
      </c>
      <c r="AF205" s="75" t="str">
        <f>IF(OR(AA205=Clasificación!$B$15,AA205=Clasificación!$B$16),Clasificación!$C$15,IF(AA205=Clasificación!$B$17,Clasificación!$C$17,"Por clasificar"))</f>
        <v>Crítica</v>
      </c>
      <c r="AG205" s="75" t="str">
        <f>IF(OR(AB205=Clasificación!$B$22,AB205=Clasificación!$B$23),Clasificación!$C$22,IF(AB205=Clasificación!$B$24,Clasificación!$C$24,"Por clasificar"))</f>
        <v>Crítica</v>
      </c>
    </row>
    <row r="206" spans="1:33" ht="78.75" x14ac:dyDescent="0.2">
      <c r="A206" s="55">
        <v>199</v>
      </c>
      <c r="B206" s="55" t="s">
        <v>2238</v>
      </c>
      <c r="C206" s="56" t="s">
        <v>2935</v>
      </c>
      <c r="D206" s="56" t="s">
        <v>2132</v>
      </c>
      <c r="E206" s="88" t="str">
        <f>+VLOOKUP(F206,Inventario!$A$3:$D$2083,2,FALSE)</f>
        <v>AC356</v>
      </c>
      <c r="F206" s="63" t="s">
        <v>1750</v>
      </c>
      <c r="G206" s="89" t="str">
        <f>+VLOOKUP(F206,Inventario!$A$3:$D$2083,3,FALSE)</f>
        <v>Subserie documental la cual puede contener la siguiente documentación: Informe de gestión, Matriz de Plan Estratégico 58-F-03, Anexos al Informe de Gestión 58-F-26, Solicitud de creación, actualización o dada de baja de documentos del SGI 01-F-01, Caracterización de Servicio 01-F-02, Caracterización de Proceso 01-F-03, Procedimiento o Instructivo 01-F-04, Solicitud de Acción Correctiva, preventiva o de mejora 06-F-07, Seguimiento a los Compromisos de la Revisión Gerencial 06-F-09, Informe</v>
      </c>
      <c r="H206" s="56" t="s">
        <v>2382</v>
      </c>
      <c r="I206" s="89" t="str">
        <f>+VLOOKUP(F206,Inventario!$A$4:$D$2083,4,FALSE)</f>
        <v>Datos / Información</v>
      </c>
      <c r="J206" s="90"/>
      <c r="K206" s="55" t="s">
        <v>3298</v>
      </c>
      <c r="L206" s="55" t="s">
        <v>3116</v>
      </c>
      <c r="M206" s="55" t="s">
        <v>3116</v>
      </c>
      <c r="N206" s="55" t="s">
        <v>3116</v>
      </c>
      <c r="O206" s="55" t="s">
        <v>2131</v>
      </c>
      <c r="P206" s="74"/>
      <c r="Q206" s="55" t="s">
        <v>2133</v>
      </c>
      <c r="R206" s="55" t="s">
        <v>2132</v>
      </c>
      <c r="S206" s="55" t="s">
        <v>2132</v>
      </c>
      <c r="T206" s="74"/>
      <c r="U206" s="56" t="s">
        <v>2479</v>
      </c>
      <c r="V206" s="56" t="s">
        <v>2479</v>
      </c>
      <c r="W206" s="56" t="s">
        <v>2480</v>
      </c>
      <c r="X206" s="56" t="s">
        <v>2486</v>
      </c>
      <c r="Y206" s="74"/>
      <c r="Z206" s="78" t="s">
        <v>286</v>
      </c>
      <c r="AA206" s="78" t="s">
        <v>286</v>
      </c>
      <c r="AB206" s="78" t="s">
        <v>286</v>
      </c>
      <c r="AC206" s="73" t="str">
        <f t="shared" si="6"/>
        <v>No Crítico</v>
      </c>
      <c r="AD206" s="74"/>
      <c r="AE206" s="75" t="str">
        <f>IF(Z206=Clasificación!$B$9,Clasificación!$C$9,IF(Z206=Clasificación!$B$10,Clasificación!$C$10,IF(OR(Z206=Clasificación!$B$11,Z206=Clasificación!$C$11),Clasificación!$C$11,"Por clasificar")))</f>
        <v>Pública</v>
      </c>
      <c r="AF206" s="75" t="str">
        <f>IF(OR(AA206=Clasificación!$B$15,AA206=Clasificación!$B$16),Clasificación!$C$15,IF(AA206=Clasificación!$B$17,Clasificación!$C$17,"Por clasificar"))</f>
        <v>No Crítica</v>
      </c>
      <c r="AG206" s="75" t="str">
        <f>IF(OR(AB206=Clasificación!$B$22,AB206=Clasificación!$B$23),Clasificación!$C$22,IF(AB206=Clasificación!$B$24,Clasificación!$C$24,"Por clasificar"))</f>
        <v>No Crítica</v>
      </c>
    </row>
    <row r="207" spans="1:33" ht="90" x14ac:dyDescent="0.2">
      <c r="A207" s="55">
        <v>200</v>
      </c>
      <c r="B207" s="55" t="s">
        <v>2238</v>
      </c>
      <c r="C207" s="56" t="s">
        <v>2935</v>
      </c>
      <c r="D207" s="56" t="s">
        <v>2459</v>
      </c>
      <c r="E207" s="88" t="str">
        <f>+VLOOKUP(F207,Inventario!$A$3:$D$2083,2,FALSE)</f>
        <v>AC395</v>
      </c>
      <c r="F207" s="63" t="s">
        <v>1115</v>
      </c>
      <c r="G207" s="89" t="str">
        <f>+VLOOKUP(F207,Inventario!$A$3:$D$2083,3,FALSE)</f>
        <v>Subserie documental la cual puede contener la siguiente documentación: Solicitud de disponibilidad presupuestal y registro presupuestal, Certificado de disponibilidad presupuestal,  Reporte de Pre-Nómina, Reporte resumen por tipo de régimen, Nómina adicional (opcional), Relación de descuentos de salud y pensión.</v>
      </c>
      <c r="H207" s="56"/>
      <c r="I207" s="89" t="str">
        <f>+VLOOKUP(F207,Inventario!$A$4:$D$2083,4,FALSE)</f>
        <v>Datos / Información</v>
      </c>
      <c r="J207" s="90"/>
      <c r="K207" s="55" t="s">
        <v>3117</v>
      </c>
      <c r="L207" s="55" t="s">
        <v>3117</v>
      </c>
      <c r="M207" s="55" t="s">
        <v>3117</v>
      </c>
      <c r="N207" s="55" t="s">
        <v>3117</v>
      </c>
      <c r="O207" s="55" t="s">
        <v>2131</v>
      </c>
      <c r="P207" s="74"/>
      <c r="Q207" s="55" t="s">
        <v>2133</v>
      </c>
      <c r="R207" s="55" t="s">
        <v>2132</v>
      </c>
      <c r="S207" s="55" t="s">
        <v>2132</v>
      </c>
      <c r="T207" s="74"/>
      <c r="U207" s="56" t="s">
        <v>2479</v>
      </c>
      <c r="V207" s="56" t="s">
        <v>2479</v>
      </c>
      <c r="W207" s="56" t="s">
        <v>2480</v>
      </c>
      <c r="X207" s="56" t="s">
        <v>2487</v>
      </c>
      <c r="Y207" s="74"/>
      <c r="Z207" s="78" t="s">
        <v>288</v>
      </c>
      <c r="AA207" s="78" t="s">
        <v>287</v>
      </c>
      <c r="AB207" s="78" t="s">
        <v>287</v>
      </c>
      <c r="AC207" s="73" t="str">
        <f t="shared" si="6"/>
        <v>No Crítico</v>
      </c>
      <c r="AD207" s="74"/>
      <c r="AE207" s="75" t="str">
        <f>IF(Z207=Clasificación!$B$9,Clasificación!$C$9,IF(Z207=Clasificación!$B$10,Clasificación!$C$10,IF(OR(Z207=Clasificación!$B$11,Z207=Clasificación!$C$11),Clasificación!$C$11,"Por clasificar")))</f>
        <v>Pública Reservada</v>
      </c>
      <c r="AF207" s="75" t="str">
        <f>IF(OR(AA207=Clasificación!$B$15,AA207=Clasificación!$B$16),Clasificación!$C$15,IF(AA207=Clasificación!$B$17,Clasificación!$C$17,"Por clasificar"))</f>
        <v>Crítica</v>
      </c>
      <c r="AG207" s="75" t="str">
        <f>IF(OR(AB207=Clasificación!$B$22,AB207=Clasificación!$B$23),Clasificación!$C$22,IF(AB207=Clasificación!$B$24,Clasificación!$C$24,"Por clasificar"))</f>
        <v>Crítica</v>
      </c>
    </row>
    <row r="208" spans="1:33" ht="101.25" x14ac:dyDescent="0.2">
      <c r="A208" s="55">
        <v>201</v>
      </c>
      <c r="B208" s="55" t="s">
        <v>2238</v>
      </c>
      <c r="C208" s="56" t="s">
        <v>2935</v>
      </c>
      <c r="D208" s="56" t="s">
        <v>2459</v>
      </c>
      <c r="E208" s="88" t="str">
        <f>+VLOOKUP(F208,Inventario!$A$3:$D$2083,2,FALSE)</f>
        <v>AC396</v>
      </c>
      <c r="F208" s="63" t="s">
        <v>1116</v>
      </c>
      <c r="G208" s="89" t="str">
        <f>+VLOOKUP(F208,Inventario!$A$3:$D$2083,3,FALSE)</f>
        <v>Subserie documental que contiene: Novedades de Ingreso (copia), Novedades de Retiro (copia), Novedades de Encargos (copia), Novedades de Prima Técnica (copia), Novedades de Sanciones Disciplinarias (copia), Novedades de Licencias (copia), Relación de Horas Extras, Solicitud de Revisión de la Liquidación de la Nómina, Novedades de solicitud de Retiro de Cesantías, Novedades de Vacaciones (copia), Novedades de Comisión, Relación de incapacidades, Decreto de aumento salarial (copia), Deducciones por aportes, Ahorros, Cuotas sindicales, Embargos de familia y civiles, Libranzas, Multas, Sanciones, Planes complementarios de salud.</v>
      </c>
      <c r="H208" s="56" t="s">
        <v>2468</v>
      </c>
      <c r="I208" s="89" t="str">
        <f>+VLOOKUP(F208,Inventario!$A$4:$D$2083,4,FALSE)</f>
        <v>Datos / Información</v>
      </c>
      <c r="J208" s="90"/>
      <c r="K208" s="55" t="s">
        <v>3117</v>
      </c>
      <c r="L208" s="55" t="s">
        <v>3117</v>
      </c>
      <c r="M208" s="55" t="s">
        <v>3117</v>
      </c>
      <c r="N208" s="55" t="s">
        <v>3117</v>
      </c>
      <c r="O208" s="55" t="s">
        <v>2131</v>
      </c>
      <c r="P208" s="74"/>
      <c r="Q208" s="55" t="s">
        <v>2133</v>
      </c>
      <c r="R208" s="55" t="s">
        <v>2132</v>
      </c>
      <c r="S208" s="55" t="s">
        <v>2132</v>
      </c>
      <c r="T208" s="74"/>
      <c r="U208" s="56" t="s">
        <v>2479</v>
      </c>
      <c r="V208" s="56" t="s">
        <v>2479</v>
      </c>
      <c r="W208" s="56" t="s">
        <v>2480</v>
      </c>
      <c r="X208" s="56" t="s">
        <v>2487</v>
      </c>
      <c r="Y208" s="74"/>
      <c r="Z208" s="78" t="s">
        <v>288</v>
      </c>
      <c r="AA208" s="78" t="s">
        <v>287</v>
      </c>
      <c r="AB208" s="78" t="s">
        <v>287</v>
      </c>
      <c r="AC208" s="73" t="str">
        <f t="shared" si="6"/>
        <v>No Crítico</v>
      </c>
      <c r="AD208" s="74"/>
      <c r="AE208" s="75" t="str">
        <f>IF(Z208=Clasificación!$B$9,Clasificación!$C$9,IF(Z208=Clasificación!$B$10,Clasificación!$C$10,IF(OR(Z208=Clasificación!$B$11,Z208=Clasificación!$C$11),Clasificación!$C$11,"Por clasificar")))</f>
        <v>Pública Reservada</v>
      </c>
      <c r="AF208" s="75" t="str">
        <f>IF(OR(AA208=Clasificación!$B$15,AA208=Clasificación!$B$16),Clasificación!$C$15,IF(AA208=Clasificación!$B$17,Clasificación!$C$17,"Por clasificar"))</f>
        <v>Crítica</v>
      </c>
      <c r="AG208" s="75" t="str">
        <f>IF(OR(AB208=Clasificación!$B$22,AB208=Clasificación!$B$23),Clasificación!$C$22,IF(AB208=Clasificación!$B$24,Clasificación!$C$24,"Por clasificar"))</f>
        <v>Crítica</v>
      </c>
    </row>
    <row r="209" spans="1:33" ht="78.75" x14ac:dyDescent="0.2">
      <c r="A209" s="55">
        <v>202</v>
      </c>
      <c r="B209" s="55" t="s">
        <v>2238</v>
      </c>
      <c r="C209" s="56" t="s">
        <v>2935</v>
      </c>
      <c r="D209" s="56" t="s">
        <v>2132</v>
      </c>
      <c r="E209" s="88" t="str">
        <f>+VLOOKUP(F209,Inventario!$A$3:$D$2083,2,FALSE)</f>
        <v>AC397</v>
      </c>
      <c r="F209" s="63" t="s">
        <v>1118</v>
      </c>
      <c r="G209" s="89" t="str">
        <f>+VLOOKUP(F209,Inventario!$A$3:$D$2083,3,FALSE)</f>
        <v>Subserie documental la cual puede contener la siguiente documentación: Plan</v>
      </c>
      <c r="H209" s="56" t="s">
        <v>2469</v>
      </c>
      <c r="I209" s="89" t="str">
        <f>+VLOOKUP(F209,Inventario!$A$4:$D$2083,4,FALSE)</f>
        <v>Datos / Información</v>
      </c>
      <c r="J209" s="90"/>
      <c r="K209" s="55" t="s">
        <v>3298</v>
      </c>
      <c r="L209" s="55" t="s">
        <v>3116</v>
      </c>
      <c r="M209" s="55" t="s">
        <v>3117</v>
      </c>
      <c r="N209" s="55" t="s">
        <v>3117</v>
      </c>
      <c r="O209" s="55" t="s">
        <v>2131</v>
      </c>
      <c r="P209" s="74"/>
      <c r="Q209" s="55" t="s">
        <v>2133</v>
      </c>
      <c r="R209" s="55" t="s">
        <v>2132</v>
      </c>
      <c r="S209" s="55" t="s">
        <v>2132</v>
      </c>
      <c r="T209" s="74"/>
      <c r="U209" s="56" t="s">
        <v>2479</v>
      </c>
      <c r="V209" s="56" t="s">
        <v>2479</v>
      </c>
      <c r="W209" s="56" t="s">
        <v>2480</v>
      </c>
      <c r="X209" s="56" t="s">
        <v>2486</v>
      </c>
      <c r="Y209" s="74"/>
      <c r="Z209" s="78" t="s">
        <v>286</v>
      </c>
      <c r="AA209" s="78" t="s">
        <v>287</v>
      </c>
      <c r="AB209" s="78" t="s">
        <v>287</v>
      </c>
      <c r="AC209" s="73" t="str">
        <f t="shared" si="6"/>
        <v>No Crítico</v>
      </c>
      <c r="AD209" s="74"/>
      <c r="AE209" s="75" t="str">
        <f>IF(Z209=Clasificación!$B$9,Clasificación!$C$9,IF(Z209=Clasificación!$B$10,Clasificación!$C$10,IF(OR(Z209=Clasificación!$B$11,Z209=Clasificación!$C$11),Clasificación!$C$11,"Por clasificar")))</f>
        <v>Pública</v>
      </c>
      <c r="AF209" s="75" t="str">
        <f>IF(OR(AA209=Clasificación!$B$15,AA209=Clasificación!$B$16),Clasificación!$C$15,IF(AA209=Clasificación!$B$17,Clasificación!$C$17,"Por clasificar"))</f>
        <v>Crítica</v>
      </c>
      <c r="AG209" s="75" t="str">
        <f>IF(OR(AB209=Clasificación!$B$22,AB209=Clasificación!$B$23),Clasificación!$C$22,IF(AB209=Clasificación!$B$24,Clasificación!$C$24,"Por clasificar"))</f>
        <v>Crítica</v>
      </c>
    </row>
    <row r="210" spans="1:33" ht="45" x14ac:dyDescent="0.2">
      <c r="A210" s="55">
        <v>203</v>
      </c>
      <c r="B210" s="55" t="s">
        <v>2238</v>
      </c>
      <c r="C210" s="56" t="s">
        <v>2935</v>
      </c>
      <c r="D210" s="56" t="s">
        <v>2460</v>
      </c>
      <c r="E210" s="88" t="str">
        <f>+VLOOKUP(F210,Inventario!$A$3:$D$2083,2,FALSE)</f>
        <v>AC398</v>
      </c>
      <c r="F210" s="63" t="s">
        <v>1119</v>
      </c>
      <c r="G210" s="89" t="str">
        <f>+VLOOKUP(F210,Inventario!$A$3:$D$2083,3,FALSE)</f>
        <v>Subserie documental la cual puede contener la siguiente documentación: Plan, Acta de comisión de personal (aval del plan de capacitación), Cronograma</v>
      </c>
      <c r="H210" s="56"/>
      <c r="I210" s="89" t="str">
        <f>+VLOOKUP(F210,Inventario!$A$4:$D$2083,4,FALSE)</f>
        <v>Datos / Información</v>
      </c>
      <c r="J210" s="90"/>
      <c r="K210" s="55" t="s">
        <v>3298</v>
      </c>
      <c r="L210" s="55" t="s">
        <v>3116</v>
      </c>
      <c r="M210" s="55" t="s">
        <v>3117</v>
      </c>
      <c r="N210" s="55" t="s">
        <v>3116</v>
      </c>
      <c r="O210" s="55" t="s">
        <v>2131</v>
      </c>
      <c r="P210" s="74"/>
      <c r="Q210" s="55" t="s">
        <v>2133</v>
      </c>
      <c r="R210" s="55" t="s">
        <v>2132</v>
      </c>
      <c r="S210" s="55" t="s">
        <v>2132</v>
      </c>
      <c r="T210" s="74"/>
      <c r="U210" s="56" t="s">
        <v>2479</v>
      </c>
      <c r="V210" s="56" t="s">
        <v>2479</v>
      </c>
      <c r="W210" s="56" t="s">
        <v>2480</v>
      </c>
      <c r="X210" s="56" t="s">
        <v>2488</v>
      </c>
      <c r="Y210" s="74"/>
      <c r="Z210" s="78" t="s">
        <v>286</v>
      </c>
      <c r="AA210" s="78" t="s">
        <v>287</v>
      </c>
      <c r="AB210" s="78" t="s">
        <v>287</v>
      </c>
      <c r="AC210" s="73" t="str">
        <f t="shared" si="6"/>
        <v>No Crítico</v>
      </c>
      <c r="AD210" s="74"/>
      <c r="AE210" s="75" t="str">
        <f>IF(Z210=Clasificación!$B$9,Clasificación!$C$9,IF(Z210=Clasificación!$B$10,Clasificación!$C$10,IF(OR(Z210=Clasificación!$B$11,Z210=Clasificación!$C$11),Clasificación!$C$11,"Por clasificar")))</f>
        <v>Pública</v>
      </c>
      <c r="AF210" s="75" t="str">
        <f>IF(OR(AA210=Clasificación!$B$15,AA210=Clasificación!$B$16),Clasificación!$C$15,IF(AA210=Clasificación!$B$17,Clasificación!$C$17,"Por clasificar"))</f>
        <v>Crítica</v>
      </c>
      <c r="AG210" s="75" t="str">
        <f>IF(OR(AB210=Clasificación!$B$22,AB210=Clasificación!$B$23),Clasificación!$C$22,IF(AB210=Clasificación!$B$24,Clasificación!$C$24,"Por clasificar"))</f>
        <v>Crítica</v>
      </c>
    </row>
    <row r="211" spans="1:33" ht="45" x14ac:dyDescent="0.2">
      <c r="A211" s="55">
        <v>204</v>
      </c>
      <c r="B211" s="55" t="s">
        <v>2238</v>
      </c>
      <c r="C211" s="56" t="s">
        <v>2935</v>
      </c>
      <c r="D211" s="56" t="s">
        <v>2132</v>
      </c>
      <c r="E211" s="88" t="str">
        <f>+VLOOKUP(F211,Inventario!$A$3:$D$2083,2,FALSE)</f>
        <v>AC399</v>
      </c>
      <c r="F211" s="56" t="s">
        <v>1120</v>
      </c>
      <c r="G211" s="89" t="str">
        <f>+VLOOKUP(F211,Inventario!$A$3:$D$2083,3,FALSE)</f>
        <v>Subserie documental la cual puede contener la siguiente documentación: Plan de evacuación, Plan de contingencia, Divulgación, Simulacros, Informes, Brigada de emergencia, Formato Inscripción como brigadista, Cronograma, Control de asistencia .</v>
      </c>
      <c r="H211" s="56"/>
      <c r="I211" s="89" t="str">
        <f>+VLOOKUP(F211,Inventario!$A$4:$D$2083,4,FALSE)</f>
        <v>Datos / Información</v>
      </c>
      <c r="J211" s="90"/>
      <c r="K211" s="55" t="s">
        <v>3298</v>
      </c>
      <c r="L211" s="55" t="s">
        <v>3116</v>
      </c>
      <c r="M211" s="55" t="s">
        <v>3117</v>
      </c>
      <c r="N211" s="55" t="s">
        <v>3117</v>
      </c>
      <c r="O211" s="55" t="s">
        <v>2131</v>
      </c>
      <c r="P211" s="74"/>
      <c r="Q211" s="55" t="s">
        <v>2133</v>
      </c>
      <c r="R211" s="55" t="s">
        <v>2132</v>
      </c>
      <c r="S211" s="55" t="s">
        <v>2132</v>
      </c>
      <c r="T211" s="74"/>
      <c r="U211" s="56" t="s">
        <v>2479</v>
      </c>
      <c r="V211" s="56" t="s">
        <v>2479</v>
      </c>
      <c r="W211" s="56" t="s">
        <v>2480</v>
      </c>
      <c r="X211" s="56" t="s">
        <v>2488</v>
      </c>
      <c r="Y211" s="74"/>
      <c r="Z211" s="78" t="s">
        <v>286</v>
      </c>
      <c r="AA211" s="78" t="s">
        <v>287</v>
      </c>
      <c r="AB211" s="78" t="s">
        <v>287</v>
      </c>
      <c r="AC211" s="73" t="str">
        <f t="shared" si="6"/>
        <v>No Crítico</v>
      </c>
      <c r="AD211" s="74"/>
      <c r="AE211" s="75" t="str">
        <f>IF(Z211=Clasificación!$B$9,Clasificación!$C$9,IF(Z211=Clasificación!$B$10,Clasificación!$C$10,IF(OR(Z211=Clasificación!$B$11,Z211=Clasificación!$C$11),Clasificación!$C$11,"Por clasificar")))</f>
        <v>Pública</v>
      </c>
      <c r="AF211" s="75" t="str">
        <f>IF(OR(AA211=Clasificación!$B$15,AA211=Clasificación!$B$16),Clasificación!$C$15,IF(AA211=Clasificación!$B$17,Clasificación!$C$17,"Por clasificar"))</f>
        <v>Crítica</v>
      </c>
      <c r="AG211" s="75" t="str">
        <f>IF(OR(AB211=Clasificación!$B$22,AB211=Clasificación!$B$23),Clasificación!$C$22,IF(AB211=Clasificación!$B$24,Clasificación!$C$24,"Por clasificar"))</f>
        <v>Crítica</v>
      </c>
    </row>
    <row r="212" spans="1:33" ht="45" x14ac:dyDescent="0.2">
      <c r="A212" s="55">
        <v>205</v>
      </c>
      <c r="B212" s="55" t="s">
        <v>2238</v>
      </c>
      <c r="C212" s="56" t="s">
        <v>2935</v>
      </c>
      <c r="D212" s="56" t="s">
        <v>2132</v>
      </c>
      <c r="E212" s="88" t="str">
        <f>+VLOOKUP(F212,Inventario!$A$3:$D$2083,2,FALSE)</f>
        <v>AC400</v>
      </c>
      <c r="F212" s="56" t="s">
        <v>1121</v>
      </c>
      <c r="G212" s="89" t="str">
        <f>+VLOOKUP(F212,Inventario!$A$3:$D$2083,3,FALSE)</f>
        <v>Subserie documental la cual puede contener la siguiente documentación: Programa, Comunicaciones oficiales, Convocatoria e invitaciones, Lista de invitados e inscritos, Carta de compromiso, Control de asistencia, Evaluación de satisfacción.</v>
      </c>
      <c r="H212" s="56"/>
      <c r="I212" s="89" t="str">
        <f>+VLOOKUP(F212,Inventario!$A$4:$D$2083,4,FALSE)</f>
        <v>Datos / Información</v>
      </c>
      <c r="J212" s="90"/>
      <c r="K212" s="55" t="s">
        <v>3298</v>
      </c>
      <c r="L212" s="55" t="s">
        <v>3116</v>
      </c>
      <c r="M212" s="55" t="s">
        <v>3117</v>
      </c>
      <c r="N212" s="55" t="s">
        <v>3116</v>
      </c>
      <c r="O212" s="55" t="s">
        <v>2131</v>
      </c>
      <c r="P212" s="74"/>
      <c r="Q212" s="55" t="s">
        <v>2133</v>
      </c>
      <c r="R212" s="55" t="s">
        <v>2132</v>
      </c>
      <c r="S212" s="55" t="s">
        <v>2132</v>
      </c>
      <c r="T212" s="74"/>
      <c r="U212" s="56" t="s">
        <v>2479</v>
      </c>
      <c r="V212" s="56" t="s">
        <v>2479</v>
      </c>
      <c r="W212" s="56" t="s">
        <v>2480</v>
      </c>
      <c r="X212" s="56" t="s">
        <v>2488</v>
      </c>
      <c r="Y212" s="74"/>
      <c r="Z212" s="78" t="s">
        <v>286</v>
      </c>
      <c r="AA212" s="78" t="s">
        <v>287</v>
      </c>
      <c r="AB212" s="78" t="s">
        <v>287</v>
      </c>
      <c r="AC212" s="73" t="str">
        <f t="shared" si="6"/>
        <v>No Crítico</v>
      </c>
      <c r="AD212" s="74"/>
      <c r="AE212" s="75" t="str">
        <f>IF(Z212=Clasificación!$B$9,Clasificación!$C$9,IF(Z212=Clasificación!$B$10,Clasificación!$C$10,IF(OR(Z212=Clasificación!$B$11,Z212=Clasificación!$C$11),Clasificación!$C$11,"Por clasificar")))</f>
        <v>Pública</v>
      </c>
      <c r="AF212" s="75" t="str">
        <f>IF(OR(AA212=Clasificación!$B$15,AA212=Clasificación!$B$16),Clasificación!$C$15,IF(AA212=Clasificación!$B$17,Clasificación!$C$17,"Por clasificar"))</f>
        <v>Crítica</v>
      </c>
      <c r="AG212" s="75" t="str">
        <f>IF(OR(AB212=Clasificación!$B$22,AB212=Clasificación!$B$23),Clasificación!$C$22,IF(AB212=Clasificación!$B$24,Clasificación!$C$24,"Por clasificar"))</f>
        <v>Crítica</v>
      </c>
    </row>
    <row r="213" spans="1:33" ht="123.75" x14ac:dyDescent="0.2">
      <c r="A213" s="55">
        <v>206</v>
      </c>
      <c r="B213" s="55" t="s">
        <v>2238</v>
      </c>
      <c r="C213" s="56" t="s">
        <v>2935</v>
      </c>
      <c r="D213" s="56" t="s">
        <v>2132</v>
      </c>
      <c r="E213" s="88" t="str">
        <f>+VLOOKUP(F213,Inventario!$A$3:$D$2083,2,FALSE)</f>
        <v>AC401</v>
      </c>
      <c r="F213" s="63" t="s">
        <v>1122</v>
      </c>
      <c r="G213" s="89" t="str">
        <f>+VLOOKUP(F213,Inventario!$A$3:$D$2083,3,FALSE)</f>
        <v>Subserie documental la cual puede contener la siguiente documentación:  Programa, Evaluación clima laboral, Comunicaciones oficiales, Convocatoria e invitaciones, Control de asistencia, Listado de invitados, Evaluación de las actividades, Informe, Anexos.</v>
      </c>
      <c r="H213" s="56" t="s">
        <v>2470</v>
      </c>
      <c r="I213" s="89" t="str">
        <f>+VLOOKUP(F213,Inventario!$A$4:$D$2083,4,FALSE)</f>
        <v>Datos / Información</v>
      </c>
      <c r="J213" s="90"/>
      <c r="K213" s="55" t="s">
        <v>3298</v>
      </c>
      <c r="L213" s="55" t="s">
        <v>3116</v>
      </c>
      <c r="M213" s="55" t="s">
        <v>3117</v>
      </c>
      <c r="N213" s="55" t="s">
        <v>3116</v>
      </c>
      <c r="O213" s="55" t="s">
        <v>2131</v>
      </c>
      <c r="P213" s="74"/>
      <c r="Q213" s="55" t="s">
        <v>2133</v>
      </c>
      <c r="R213" s="55" t="s">
        <v>2132</v>
      </c>
      <c r="S213" s="55" t="s">
        <v>2132</v>
      </c>
      <c r="T213" s="74"/>
      <c r="U213" s="56" t="s">
        <v>2479</v>
      </c>
      <c r="V213" s="56" t="s">
        <v>2479</v>
      </c>
      <c r="W213" s="56" t="s">
        <v>2480</v>
      </c>
      <c r="X213" s="56" t="s">
        <v>2488</v>
      </c>
      <c r="Y213" s="74"/>
      <c r="Z213" s="78" t="s">
        <v>286</v>
      </c>
      <c r="AA213" s="78" t="s">
        <v>287</v>
      </c>
      <c r="AB213" s="78" t="s">
        <v>287</v>
      </c>
      <c r="AC213" s="73" t="str">
        <f t="shared" si="6"/>
        <v>No Crítico</v>
      </c>
      <c r="AD213" s="74"/>
      <c r="AE213" s="75" t="str">
        <f>IF(Z213=Clasificación!$B$9,Clasificación!$C$9,IF(Z213=Clasificación!$B$10,Clasificación!$C$10,IF(OR(Z213=Clasificación!$B$11,Z213=Clasificación!$C$11),Clasificación!$C$11,"Por clasificar")))</f>
        <v>Pública</v>
      </c>
      <c r="AF213" s="75" t="str">
        <f>IF(OR(AA213=Clasificación!$B$15,AA213=Clasificación!$B$16),Clasificación!$C$15,IF(AA213=Clasificación!$B$17,Clasificación!$C$17,"Por clasificar"))</f>
        <v>Crítica</v>
      </c>
      <c r="AG213" s="75" t="str">
        <f>IF(OR(AB213=Clasificación!$B$22,AB213=Clasificación!$B$23),Clasificación!$C$22,IF(AB213=Clasificación!$B$24,Clasificación!$C$24,"Por clasificar"))</f>
        <v>Crítica</v>
      </c>
    </row>
    <row r="214" spans="1:33" ht="292.5" x14ac:dyDescent="0.2">
      <c r="A214" s="55">
        <v>207</v>
      </c>
      <c r="B214" s="55" t="s">
        <v>2238</v>
      </c>
      <c r="C214" s="56" t="s">
        <v>2935</v>
      </c>
      <c r="D214" s="56" t="s">
        <v>2132</v>
      </c>
      <c r="E214" s="88" t="str">
        <f>+VLOOKUP(F214,Inventario!$A$3:$D$2083,2,FALSE)</f>
        <v>AC402</v>
      </c>
      <c r="F214" s="63" t="s">
        <v>1123</v>
      </c>
      <c r="G214" s="89" t="str">
        <f>+VLOOKUP(F214,Inventario!$A$3:$D$2083,3,FALSE)</f>
        <v xml:space="preserve">Subserie documental la cual puede contener la siguiente documentación: Resolución por la cual se adopta el programa de incentivos y  se determina el procedimiento para el otorgamiento de los mismos, Comunicaciones Oficiales, Formato Informe de contribuciones extraordinarias, Informe consolidado de los funcionarios que hayan cumplido con los requisitos para acceder a los incentivos, Informe de Contribuciones Extraordinarias, Acta del resultado de la evaluación y selección de los mejores funcionarios, Convocatoria equipos de trabajo, Comunicaciones a los evaluados, Registro de evaluación equipos de trabajo, Listado de los funcionarios beneficiados  del programa de incentivos, Resolución de reconocimiento de los incentivos a los ganadores , Resolución  por medio de la cual se ordena un pago por concepto de incentivo pecuniario al mejor equipo de trabajo, Informe final de ejecución del programa de incentivos, Resolución por la cual se designa a los mejores empleados, Anexos, </v>
      </c>
      <c r="H214" s="56" t="s">
        <v>2471</v>
      </c>
      <c r="I214" s="89" t="str">
        <f>+VLOOKUP(F214,Inventario!$A$4:$D$2083,4,FALSE)</f>
        <v>Datos / Información</v>
      </c>
      <c r="J214" s="90"/>
      <c r="K214" s="55" t="s">
        <v>3298</v>
      </c>
      <c r="L214" s="55" t="s">
        <v>3116</v>
      </c>
      <c r="M214" s="55" t="s">
        <v>3117</v>
      </c>
      <c r="N214" s="55" t="s">
        <v>3116</v>
      </c>
      <c r="O214" s="55" t="s">
        <v>2131</v>
      </c>
      <c r="P214" s="74"/>
      <c r="Q214" s="55" t="s">
        <v>2133</v>
      </c>
      <c r="R214" s="55" t="s">
        <v>2132</v>
      </c>
      <c r="S214" s="55" t="s">
        <v>2132</v>
      </c>
      <c r="T214" s="74"/>
      <c r="U214" s="56" t="s">
        <v>2479</v>
      </c>
      <c r="V214" s="56" t="s">
        <v>2479</v>
      </c>
      <c r="W214" s="56" t="s">
        <v>2480</v>
      </c>
      <c r="X214" s="56" t="s">
        <v>2488</v>
      </c>
      <c r="Y214" s="74"/>
      <c r="Z214" s="78" t="s">
        <v>286</v>
      </c>
      <c r="AA214" s="78" t="s">
        <v>287</v>
      </c>
      <c r="AB214" s="78" t="s">
        <v>287</v>
      </c>
      <c r="AC214" s="73" t="str">
        <f t="shared" si="6"/>
        <v>No Crítico</v>
      </c>
      <c r="AD214" s="74"/>
      <c r="AE214" s="75" t="str">
        <f>IF(Z214=Clasificación!$B$9,Clasificación!$C$9,IF(Z214=Clasificación!$B$10,Clasificación!$C$10,IF(OR(Z214=Clasificación!$B$11,Z214=Clasificación!$C$11),Clasificación!$C$11,"Por clasificar")))</f>
        <v>Pública</v>
      </c>
      <c r="AF214" s="75" t="str">
        <f>IF(OR(AA214=Clasificación!$B$15,AA214=Clasificación!$B$16),Clasificación!$C$15,IF(AA214=Clasificación!$B$17,Clasificación!$C$17,"Por clasificar"))</f>
        <v>Crítica</v>
      </c>
      <c r="AG214" s="75" t="str">
        <f>IF(OR(AB214=Clasificación!$B$22,AB214=Clasificación!$B$23),Clasificación!$C$22,IF(AB214=Clasificación!$B$24,Clasificación!$C$24,"Por clasificar"))</f>
        <v>Crítica</v>
      </c>
    </row>
    <row r="215" spans="1:33" ht="90" x14ac:dyDescent="0.2">
      <c r="A215" s="55">
        <v>208</v>
      </c>
      <c r="B215" s="55" t="s">
        <v>2238</v>
      </c>
      <c r="C215" s="56" t="s">
        <v>2935</v>
      </c>
      <c r="D215" s="56" t="s">
        <v>2132</v>
      </c>
      <c r="E215" s="88" t="str">
        <f>+VLOOKUP(F215,Inventario!$A$3:$D$2083,2,FALSE)</f>
        <v>AC403</v>
      </c>
      <c r="F215" s="63" t="s">
        <v>1124</v>
      </c>
      <c r="G215" s="89" t="str">
        <f>+VLOOKUP(F215,Inventario!$A$3:$D$2083,3,FALSE)</f>
        <v>Subserie documental la cual puede contener la siguiente documentación: Programa , Cronograma de actividades, Comunicaciones oficiales, Convocatoria e invitaciones, Invitación e inscripción, Control de asistencia, Seguimiento, Inspecciones a puestos de trabajo, Recomendaciones EPS, Recomendaciones ARL, Recomendaciones e implementación, Informe, Control Toma de Tensión, Atención de Primeros Auxilios, Concepto de enfermedad Profesional, Evaluaciones médicas Ocupacionales.</v>
      </c>
      <c r="H215" s="56"/>
      <c r="I215" s="89" t="str">
        <f>+VLOOKUP(F215,Inventario!$A$4:$D$2083,4,FALSE)</f>
        <v>Datos / Información</v>
      </c>
      <c r="J215" s="90"/>
      <c r="K215" s="55" t="s">
        <v>3298</v>
      </c>
      <c r="L215" s="55" t="s">
        <v>3116</v>
      </c>
      <c r="M215" s="55" t="s">
        <v>3117</v>
      </c>
      <c r="N215" s="55" t="s">
        <v>3117</v>
      </c>
      <c r="O215" s="55" t="s">
        <v>2131</v>
      </c>
      <c r="P215" s="74"/>
      <c r="Q215" s="55" t="s">
        <v>2133</v>
      </c>
      <c r="R215" s="55" t="s">
        <v>2132</v>
      </c>
      <c r="S215" s="55" t="s">
        <v>2132</v>
      </c>
      <c r="T215" s="74"/>
      <c r="U215" s="56" t="s">
        <v>2479</v>
      </c>
      <c r="V215" s="56" t="s">
        <v>2479</v>
      </c>
      <c r="W215" s="56" t="s">
        <v>2480</v>
      </c>
      <c r="X215" s="56" t="s">
        <v>2488</v>
      </c>
      <c r="Y215" s="74"/>
      <c r="Z215" s="78" t="s">
        <v>286</v>
      </c>
      <c r="AA215" s="78" t="s">
        <v>287</v>
      </c>
      <c r="AB215" s="78" t="s">
        <v>287</v>
      </c>
      <c r="AC215" s="73" t="str">
        <f t="shared" si="6"/>
        <v>No Crítico</v>
      </c>
      <c r="AD215" s="74"/>
      <c r="AE215" s="75" t="str">
        <f>IF(Z215=Clasificación!$B$9,Clasificación!$C$9,IF(Z215=Clasificación!$B$10,Clasificación!$C$10,IF(OR(Z215=Clasificación!$B$11,Z215=Clasificación!$C$11),Clasificación!$C$11,"Por clasificar")))</f>
        <v>Pública</v>
      </c>
      <c r="AF215" s="75" t="str">
        <f>IF(OR(AA215=Clasificación!$B$15,AA215=Clasificación!$B$16),Clasificación!$C$15,IF(AA215=Clasificación!$B$17,Clasificación!$C$17,"Por clasificar"))</f>
        <v>Crítica</v>
      </c>
      <c r="AG215" s="75" t="str">
        <f>IF(OR(AB215=Clasificación!$B$22,AB215=Clasificación!$B$23),Clasificación!$C$22,IF(AB215=Clasificación!$B$24,Clasificación!$C$24,"Por clasificar"))</f>
        <v>Crítica</v>
      </c>
    </row>
    <row r="216" spans="1:33" ht="213.75" x14ac:dyDescent="0.2">
      <c r="A216" s="55">
        <v>209</v>
      </c>
      <c r="B216" s="55" t="s">
        <v>2238</v>
      </c>
      <c r="C216" s="56" t="s">
        <v>2935</v>
      </c>
      <c r="D216" s="56" t="s">
        <v>2461</v>
      </c>
      <c r="E216" s="88" t="str">
        <f>+VLOOKUP(F216,Inventario!$A$3:$D$2083,2,FALSE)</f>
        <v>AC404</v>
      </c>
      <c r="F216" s="63" t="s">
        <v>1125</v>
      </c>
      <c r="G216" s="89" t="str">
        <f>+VLOOKUP(F216,Inventario!$A$3:$D$2083,3,FALSE)</f>
        <v>Subserie documental la cual puede contener la siguiente documentación: Matriz de peligro, Programa de higiene y seguridad industrial, Cronograma actividades, Divulgación, Control entrega elementos de protección personal, Investigación de accidente de trabajo, Inventario de extintores, Control de consumo de elementos de botiquín, Programas de Vigilancia epidemiológica  , Programa de riesgo cardiovascular, programa de riesgo ergonómico, programa de riesgo Psicosocial, Control de asistencia.</v>
      </c>
      <c r="H216" s="56" t="s">
        <v>2472</v>
      </c>
      <c r="I216" s="89" t="str">
        <f>+VLOOKUP(F216,Inventario!$A$4:$D$2083,4,FALSE)</f>
        <v>Datos / Información</v>
      </c>
      <c r="J216" s="90"/>
      <c r="K216" s="55" t="s">
        <v>3298</v>
      </c>
      <c r="L216" s="55" t="s">
        <v>3116</v>
      </c>
      <c r="M216" s="55" t="s">
        <v>3117</v>
      </c>
      <c r="N216" s="55" t="s">
        <v>3117</v>
      </c>
      <c r="O216" s="55" t="s">
        <v>2131</v>
      </c>
      <c r="P216" s="74"/>
      <c r="Q216" s="55" t="s">
        <v>2133</v>
      </c>
      <c r="R216" s="55" t="s">
        <v>2132</v>
      </c>
      <c r="S216" s="55" t="s">
        <v>2132</v>
      </c>
      <c r="T216" s="74"/>
      <c r="U216" s="56" t="s">
        <v>2479</v>
      </c>
      <c r="V216" s="56" t="s">
        <v>2479</v>
      </c>
      <c r="W216" s="56" t="s">
        <v>2480</v>
      </c>
      <c r="X216" s="56" t="s">
        <v>2488</v>
      </c>
      <c r="Y216" s="74"/>
      <c r="Z216" s="78" t="s">
        <v>286</v>
      </c>
      <c r="AA216" s="78" t="s">
        <v>287</v>
      </c>
      <c r="AB216" s="78" t="s">
        <v>287</v>
      </c>
      <c r="AC216" s="73" t="str">
        <f t="shared" si="6"/>
        <v>No Crítico</v>
      </c>
      <c r="AD216" s="74"/>
      <c r="AE216" s="75" t="str">
        <f>IF(Z216=Clasificación!$B$9,Clasificación!$C$9,IF(Z216=Clasificación!$B$10,Clasificación!$C$10,IF(OR(Z216=Clasificación!$B$11,Z216=Clasificación!$C$11),Clasificación!$C$11,"Por clasificar")))</f>
        <v>Pública</v>
      </c>
      <c r="AF216" s="75" t="str">
        <f>IF(OR(AA216=Clasificación!$B$15,AA216=Clasificación!$B$16),Clasificación!$C$15,IF(AA216=Clasificación!$B$17,Clasificación!$C$17,"Por clasificar"))</f>
        <v>Crítica</v>
      </c>
      <c r="AG216" s="75" t="str">
        <f>IF(OR(AB216=Clasificación!$B$22,AB216=Clasificación!$B$23),Clasificación!$C$22,IF(AB216=Clasificación!$B$24,Clasificación!$C$24,"Por clasificar"))</f>
        <v>Crítica</v>
      </c>
    </row>
    <row r="217" spans="1:33" ht="146.25" x14ac:dyDescent="0.2">
      <c r="A217" s="55">
        <v>210</v>
      </c>
      <c r="B217" s="55" t="s">
        <v>2238</v>
      </c>
      <c r="C217" s="56" t="s">
        <v>2935</v>
      </c>
      <c r="D217" s="56" t="s">
        <v>2132</v>
      </c>
      <c r="E217" s="88" t="str">
        <f>+VLOOKUP(F217,Inventario!$A$3:$D$2083,2,FALSE)</f>
        <v>AC405</v>
      </c>
      <c r="F217" s="63" t="s">
        <v>1126</v>
      </c>
      <c r="G217" s="89" t="str">
        <f>+VLOOKUP(F217,Inventario!$A$3:$D$2083,3,FALSE)</f>
        <v>Subserie documental la cual puede contener la siguiente documentación: Programa,Cronograma, invitación  a jornada de inducción, Programación de actividades de Inducción general, Carta de compromiso, Evaluación de la Inducción, Control de asistencia.</v>
      </c>
      <c r="H217" s="56" t="s">
        <v>2473</v>
      </c>
      <c r="I217" s="89" t="str">
        <f>+VLOOKUP(F217,Inventario!$A$4:$D$2083,4,FALSE)</f>
        <v>Datos / Información</v>
      </c>
      <c r="J217" s="90"/>
      <c r="K217" s="55" t="s">
        <v>3298</v>
      </c>
      <c r="L217" s="55" t="s">
        <v>3116</v>
      </c>
      <c r="M217" s="55" t="s">
        <v>3117</v>
      </c>
      <c r="N217" s="55" t="s">
        <v>3116</v>
      </c>
      <c r="O217" s="55" t="s">
        <v>2131</v>
      </c>
      <c r="P217" s="74"/>
      <c r="Q217" s="55" t="s">
        <v>2133</v>
      </c>
      <c r="R217" s="55" t="s">
        <v>2132</v>
      </c>
      <c r="S217" s="55" t="s">
        <v>2132</v>
      </c>
      <c r="T217" s="74"/>
      <c r="U217" s="56" t="s">
        <v>2479</v>
      </c>
      <c r="V217" s="56" t="s">
        <v>2479</v>
      </c>
      <c r="W217" s="56" t="s">
        <v>2480</v>
      </c>
      <c r="X217" s="56" t="s">
        <v>2489</v>
      </c>
      <c r="Y217" s="74"/>
      <c r="Z217" s="78" t="s">
        <v>286</v>
      </c>
      <c r="AA217" s="78" t="s">
        <v>287</v>
      </c>
      <c r="AB217" s="78" t="s">
        <v>287</v>
      </c>
      <c r="AC217" s="73" t="str">
        <f t="shared" si="6"/>
        <v>No Crítico</v>
      </c>
      <c r="AD217" s="74"/>
      <c r="AE217" s="75" t="str">
        <f>IF(Z217=Clasificación!$B$9,Clasificación!$C$9,IF(Z217=Clasificación!$B$10,Clasificación!$C$10,IF(OR(Z217=Clasificación!$B$11,Z217=Clasificación!$C$11),Clasificación!$C$11,"Por clasificar")))</f>
        <v>Pública</v>
      </c>
      <c r="AF217" s="75" t="str">
        <f>IF(OR(AA217=Clasificación!$B$15,AA217=Clasificación!$B$16),Clasificación!$C$15,IF(AA217=Clasificación!$B$17,Clasificación!$C$17,"Por clasificar"))</f>
        <v>Crítica</v>
      </c>
      <c r="AG217" s="75" t="str">
        <f>IF(OR(AB217=Clasificación!$B$22,AB217=Clasificación!$B$23),Clasificación!$C$22,IF(AB217=Clasificación!$B$24,Clasificación!$C$24,"Por clasificar"))</f>
        <v>Crítica</v>
      </c>
    </row>
    <row r="218" spans="1:33" ht="90" x14ac:dyDescent="0.2">
      <c r="A218" s="55">
        <v>211</v>
      </c>
      <c r="B218" s="55" t="s">
        <v>2238</v>
      </c>
      <c r="C218" s="56" t="s">
        <v>2935</v>
      </c>
      <c r="D218" s="56" t="s">
        <v>2132</v>
      </c>
      <c r="E218" s="88" t="str">
        <f>+VLOOKUP(F218,Inventario!$A$3:$D$2083,2,FALSE)</f>
        <v>AC368</v>
      </c>
      <c r="F218" s="63" t="s">
        <v>1100</v>
      </c>
      <c r="G218" s="89" t="str">
        <f>+VLOOKUP(F218,Inventario!$A$3:$D$2083,3,FALSE)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218" s="56" t="s">
        <v>2474</v>
      </c>
      <c r="I218" s="89" t="str">
        <f>+VLOOKUP(F218,Inventario!$A$4:$D$2083,4,FALSE)</f>
        <v>Datos / Información</v>
      </c>
      <c r="J218" s="90"/>
      <c r="K218" s="55" t="s">
        <v>3117</v>
      </c>
      <c r="L218" s="55" t="s">
        <v>3116</v>
      </c>
      <c r="M218" s="55" t="s">
        <v>3116</v>
      </c>
      <c r="N218" s="55" t="s">
        <v>3116</v>
      </c>
      <c r="O218" s="55" t="s">
        <v>2131</v>
      </c>
      <c r="P218" s="74"/>
      <c r="Q218" s="55" t="s">
        <v>2133</v>
      </c>
      <c r="R218" s="55" t="s">
        <v>2132</v>
      </c>
      <c r="S218" s="55" t="s">
        <v>2132</v>
      </c>
      <c r="T218" s="74"/>
      <c r="U218" s="56" t="s">
        <v>2479</v>
      </c>
      <c r="V218" s="56" t="s">
        <v>2479</v>
      </c>
      <c r="W218" s="56" t="s">
        <v>2480</v>
      </c>
      <c r="X218" s="56" t="s">
        <v>2490</v>
      </c>
      <c r="Y218" s="74"/>
      <c r="Z218" s="78" t="s">
        <v>288</v>
      </c>
      <c r="AA218" s="78" t="s">
        <v>287</v>
      </c>
      <c r="AB218" s="78" t="s">
        <v>287</v>
      </c>
      <c r="AC218" s="73" t="str">
        <f t="shared" si="6"/>
        <v>No Crítico</v>
      </c>
      <c r="AD218" s="74"/>
      <c r="AE218" s="75" t="str">
        <f>IF(Z218=Clasificación!$B$9,Clasificación!$C$9,IF(Z218=Clasificación!$B$10,Clasificación!$C$10,IF(OR(Z218=Clasificación!$B$11,Z218=Clasificación!$C$11),Clasificación!$C$11,"Por clasificar")))</f>
        <v>Pública Reservada</v>
      </c>
      <c r="AF218" s="75" t="str">
        <f>IF(OR(AA218=Clasificación!$B$15,AA218=Clasificación!$B$16),Clasificación!$C$15,IF(AA218=Clasificación!$B$17,Clasificación!$C$17,"Por clasificar"))</f>
        <v>Crítica</v>
      </c>
      <c r="AG218" s="75" t="str">
        <f>IF(OR(AB218=Clasificación!$B$22,AB218=Clasificación!$B$23),Clasificación!$C$22,IF(AB218=Clasificación!$B$24,Clasificación!$C$24,"Por clasificar"))</f>
        <v>Crítica</v>
      </c>
    </row>
    <row r="219" spans="1:33" ht="292.5" x14ac:dyDescent="0.2">
      <c r="A219" s="55">
        <v>212</v>
      </c>
      <c r="B219" s="55" t="s">
        <v>2238</v>
      </c>
      <c r="C219" s="56" t="s">
        <v>2457</v>
      </c>
      <c r="D219" s="56" t="s">
        <v>2132</v>
      </c>
      <c r="E219" s="88" t="str">
        <f>+VLOOKUP(F219,Inventario!$A$3:$D$2083,2,FALSE)</f>
        <v>AC406</v>
      </c>
      <c r="F219" s="63" t="s">
        <v>1127</v>
      </c>
      <c r="G219" s="89" t="str">
        <f>+VLOOKUP(F219,Inventario!$A$3:$D$2083,3,FALSE)</f>
        <v xml:space="preserve">Subserie documental la cual puede contener la siguiente documentación: Acto administrativo de convocatoria para la elección de los representantes de los trabajadores del Comité Paritario de Salud Ocupacional, Invitación convocatoria a la elección del Comité Paritario de Salud Ocupacional, Apertura de votación electrónica por el correo de comunicaciones, Lista de aspirantes inscritos para la elección del COPASO, Documento de divulgación de la lista de candidatos inscritos al COPASO, Lista general de votantes y jurados publicada, Comunicación oficial de notificación a jurados, Votos, Acta de cierre, Acto administrativo de designación de representantes del empleador del COPASO, Acta de conformación del Comité Paritario de Salud Ocupacional, Registro del Comité Paritario de Salud Ocupacional (Copia).         </v>
      </c>
      <c r="H219" s="56" t="s">
        <v>2475</v>
      </c>
      <c r="I219" s="89" t="str">
        <f>+VLOOKUP(F219,Inventario!$A$4:$D$2083,4,FALSE)</f>
        <v>Datos / Información</v>
      </c>
      <c r="J219" s="90"/>
      <c r="K219" s="55" t="s">
        <v>3298</v>
      </c>
      <c r="L219" s="55" t="s">
        <v>3116</v>
      </c>
      <c r="M219" s="55" t="s">
        <v>3117</v>
      </c>
      <c r="N219" s="55" t="s">
        <v>3116</v>
      </c>
      <c r="O219" s="55" t="s">
        <v>2131</v>
      </c>
      <c r="P219" s="74"/>
      <c r="Q219" s="55" t="s">
        <v>2133</v>
      </c>
      <c r="R219" s="55" t="s">
        <v>2132</v>
      </c>
      <c r="S219" s="55" t="s">
        <v>2132</v>
      </c>
      <c r="T219" s="74"/>
      <c r="U219" s="56" t="s">
        <v>2479</v>
      </c>
      <c r="V219" s="56" t="s">
        <v>2479</v>
      </c>
      <c r="W219" s="56" t="s">
        <v>2480</v>
      </c>
      <c r="X219" s="56" t="s">
        <v>2482</v>
      </c>
      <c r="Y219" s="74"/>
      <c r="Z219" s="78" t="s">
        <v>286</v>
      </c>
      <c r="AA219" s="78" t="s">
        <v>287</v>
      </c>
      <c r="AB219" s="78" t="s">
        <v>287</v>
      </c>
      <c r="AC219" s="73" t="str">
        <f t="shared" si="6"/>
        <v>No Crítico</v>
      </c>
      <c r="AD219" s="74"/>
      <c r="AE219" s="75" t="str">
        <f>IF(Z219=Clasificación!$B$9,Clasificación!$C$9,IF(Z219=Clasificación!$B$10,Clasificación!$C$10,IF(OR(Z219=Clasificación!$B$11,Z219=Clasificación!$C$11),Clasificación!$C$11,"Por clasificar")))</f>
        <v>Pública</v>
      </c>
      <c r="AF219" s="75" t="str">
        <f>IF(OR(AA219=Clasificación!$B$15,AA219=Clasificación!$B$16),Clasificación!$C$15,IF(AA219=Clasificación!$B$17,Clasificación!$C$17,"Por clasificar"))</f>
        <v>Crítica</v>
      </c>
      <c r="AG219" s="75" t="str">
        <f>IF(OR(AB219=Clasificación!$B$22,AB219=Clasificación!$B$23),Clasificación!$C$22,IF(AB219=Clasificación!$B$24,Clasificación!$C$24,"Por clasificar"))</f>
        <v>Crítica</v>
      </c>
    </row>
    <row r="220" spans="1:33" ht="112.5" x14ac:dyDescent="0.2">
      <c r="A220" s="55">
        <v>213</v>
      </c>
      <c r="B220" s="55" t="s">
        <v>2238</v>
      </c>
      <c r="C220" s="56" t="s">
        <v>2457</v>
      </c>
      <c r="D220" s="56" t="s">
        <v>2132</v>
      </c>
      <c r="E220" s="88" t="str">
        <f>+VLOOKUP(F220,Inventario!$A$3:$D$2083,2,FALSE)</f>
        <v>AC407</v>
      </c>
      <c r="F220" s="63" t="s">
        <v>1128</v>
      </c>
      <c r="G220" s="89" t="str">
        <f>+VLOOKUP(F220,Inventario!$A$3:$D$2083,3,FALSE)</f>
        <v xml:space="preserve">Subserie documental la cual puede contener la siguiente documentación: Acta de Escrutinio de Votación, Acta de Escrutinio General, Acta de Instalación , Actas de Sorteo en el Tarjetón, Comunicación Delegación del Secretario de Hacienda a Comisión escrutadora, Constancia de Entrega de Mesa, Constancia del Procedimiento Realizado, Constancia Escrutinio, Cronograma, Declaración de Elección , Elección de Jurados de Votación, Instructivo a Jurados, Lista de Conformación de Mesas, Lista de Inscripción de Candidatos, Lista de Notificación de Jurados, Lista General de Votantes, Registro de Votantes, Resolución de Convocatoria,Solicitud de inscripción de Candidatos, Soportes,Voto, </v>
      </c>
      <c r="H220" s="56"/>
      <c r="I220" s="89" t="str">
        <f>+VLOOKUP(F220,Inventario!$A$4:$D$2083,4,FALSE)</f>
        <v>Datos / Información</v>
      </c>
      <c r="J220" s="90"/>
      <c r="K220" s="55" t="s">
        <v>3298</v>
      </c>
      <c r="L220" s="55" t="s">
        <v>3116</v>
      </c>
      <c r="M220" s="55" t="s">
        <v>3117</v>
      </c>
      <c r="N220" s="55" t="s">
        <v>3116</v>
      </c>
      <c r="O220" s="55" t="s">
        <v>2131</v>
      </c>
      <c r="P220" s="74"/>
      <c r="Q220" s="55" t="s">
        <v>2133</v>
      </c>
      <c r="R220" s="55" t="s">
        <v>2132</v>
      </c>
      <c r="S220" s="55" t="s">
        <v>2132</v>
      </c>
      <c r="T220" s="74"/>
      <c r="U220" s="56" t="s">
        <v>2479</v>
      </c>
      <c r="V220" s="56" t="s">
        <v>2479</v>
      </c>
      <c r="W220" s="56" t="s">
        <v>2480</v>
      </c>
      <c r="X220" s="56" t="s">
        <v>2482</v>
      </c>
      <c r="Y220" s="74"/>
      <c r="Z220" s="78" t="s">
        <v>286</v>
      </c>
      <c r="AA220" s="78" t="s">
        <v>287</v>
      </c>
      <c r="AB220" s="78" t="s">
        <v>287</v>
      </c>
      <c r="AC220" s="73" t="str">
        <f t="shared" si="6"/>
        <v>No Crítico</v>
      </c>
      <c r="AD220" s="74"/>
      <c r="AE220" s="75" t="str">
        <f>IF(Z220=Clasificación!$B$9,Clasificación!$C$9,IF(Z220=Clasificación!$B$10,Clasificación!$C$10,IF(OR(Z220=Clasificación!$B$11,Z220=Clasificación!$C$11),Clasificación!$C$11,"Por clasificar")))</f>
        <v>Pública</v>
      </c>
      <c r="AF220" s="75" t="str">
        <f>IF(OR(AA220=Clasificación!$B$15,AA220=Clasificación!$B$16),Clasificación!$C$15,IF(AA220=Clasificación!$B$17,Clasificación!$C$17,"Por clasificar"))</f>
        <v>Crítica</v>
      </c>
      <c r="AG220" s="75" t="str">
        <f>IF(OR(AB220=Clasificación!$B$22,AB220=Clasificación!$B$23),Clasificación!$C$22,IF(AB220=Clasificación!$B$24,Clasificación!$C$24,"Por clasificar"))</f>
        <v>Crítica</v>
      </c>
    </row>
    <row r="221" spans="1:33" ht="45" x14ac:dyDescent="0.2">
      <c r="A221" s="55">
        <v>214</v>
      </c>
      <c r="B221" s="55" t="s">
        <v>2238</v>
      </c>
      <c r="C221" s="56" t="s">
        <v>2457</v>
      </c>
      <c r="D221" s="56" t="s">
        <v>2460</v>
      </c>
      <c r="E221" s="88" t="str">
        <f>+VLOOKUP(F221,Inventario!$A$3:$D$2083,2,FALSE)</f>
        <v>AC408</v>
      </c>
      <c r="F221" s="63" t="s">
        <v>1129</v>
      </c>
      <c r="G221" s="89" t="str">
        <f>+VLOOKUP(F221,Inventario!$A$3:$D$2083,3,FALSE)</f>
        <v>Subserie documental que contiene: Identificación de necesidades de formación y competencias, Matriz de necesidades de formación y competencias.</v>
      </c>
      <c r="H221" s="56"/>
      <c r="I221" s="89" t="str">
        <f>+VLOOKUP(F221,Inventario!$A$4:$D$2083,4,FALSE)</f>
        <v>Datos / Información</v>
      </c>
      <c r="J221" s="90"/>
      <c r="K221" s="55" t="s">
        <v>3298</v>
      </c>
      <c r="L221" s="55" t="s">
        <v>3116</v>
      </c>
      <c r="M221" s="55" t="s">
        <v>3117</v>
      </c>
      <c r="N221" s="55" t="s">
        <v>3116</v>
      </c>
      <c r="O221" s="55" t="s">
        <v>2131</v>
      </c>
      <c r="P221" s="74"/>
      <c r="Q221" s="55" t="s">
        <v>2133</v>
      </c>
      <c r="R221" s="55" t="s">
        <v>2132</v>
      </c>
      <c r="S221" s="55" t="s">
        <v>2132</v>
      </c>
      <c r="T221" s="74"/>
      <c r="U221" s="56" t="s">
        <v>2479</v>
      </c>
      <c r="V221" s="56" t="s">
        <v>2479</v>
      </c>
      <c r="W221" s="56" t="s">
        <v>2480</v>
      </c>
      <c r="X221" s="56" t="s">
        <v>2488</v>
      </c>
      <c r="Y221" s="74"/>
      <c r="Z221" s="78" t="s">
        <v>286</v>
      </c>
      <c r="AA221" s="78" t="s">
        <v>287</v>
      </c>
      <c r="AB221" s="78" t="s">
        <v>287</v>
      </c>
      <c r="AC221" s="73" t="str">
        <f t="shared" si="6"/>
        <v>No Crítico</v>
      </c>
      <c r="AD221" s="74"/>
      <c r="AE221" s="75" t="str">
        <f>IF(Z221=Clasificación!$B$9,Clasificación!$C$9,IF(Z221=Clasificación!$B$10,Clasificación!$C$10,IF(OR(Z221=Clasificación!$B$11,Z221=Clasificación!$C$11),Clasificación!$C$11,"Por clasificar")))</f>
        <v>Pública</v>
      </c>
      <c r="AF221" s="75" t="str">
        <f>IF(OR(AA221=Clasificación!$B$15,AA221=Clasificación!$B$16),Clasificación!$C$15,IF(AA221=Clasificación!$B$17,Clasificación!$C$17,"Por clasificar"))</f>
        <v>Crítica</v>
      </c>
      <c r="AG221" s="75" t="str">
        <f>IF(OR(AB221=Clasificación!$B$22,AB221=Clasificación!$B$23),Clasificación!$C$22,IF(AB221=Clasificación!$B$24,Clasificación!$C$24,"Por clasificar"))</f>
        <v>Crítica</v>
      </c>
    </row>
    <row r="222" spans="1:33" ht="45" x14ac:dyDescent="0.2">
      <c r="A222" s="55">
        <v>215</v>
      </c>
      <c r="B222" s="55" t="s">
        <v>2238</v>
      </c>
      <c r="C222" s="56" t="s">
        <v>2457</v>
      </c>
      <c r="D222" s="56" t="s">
        <v>2459</v>
      </c>
      <c r="E222" s="88" t="str">
        <f>+VLOOKUP(F222,Inventario!$A$3:$D$2083,2,FALSE)</f>
        <v>AC409</v>
      </c>
      <c r="F222" s="63" t="s">
        <v>1131</v>
      </c>
      <c r="G222" s="89" t="str">
        <f>+VLOOKUP(F222,Inventario!$A$3:$D$2083,3,FALSE)</f>
        <v>Subserie documental la cual puede contener la siguiente documentación: Certificación de aportes, Reporte consolidado nominas, Aportes Fondo Nacional del Ahorro, Resolución por la cual se ordena el pago de cesantías anual, Anexos.</v>
      </c>
      <c r="H222" s="56"/>
      <c r="I222" s="89" t="str">
        <f>+VLOOKUP(F222,Inventario!$A$4:$D$2083,4,FALSE)</f>
        <v>Datos / Información</v>
      </c>
      <c r="J222" s="90"/>
      <c r="K222" s="55" t="s">
        <v>3117</v>
      </c>
      <c r="L222" s="55" t="s">
        <v>3117</v>
      </c>
      <c r="M222" s="55" t="s">
        <v>3117</v>
      </c>
      <c r="N222" s="55" t="s">
        <v>3116</v>
      </c>
      <c r="O222" s="55" t="s">
        <v>2131</v>
      </c>
      <c r="P222" s="74"/>
      <c r="Q222" s="55" t="s">
        <v>2133</v>
      </c>
      <c r="R222" s="55" t="s">
        <v>2132</v>
      </c>
      <c r="S222" s="55" t="s">
        <v>2132</v>
      </c>
      <c r="T222" s="74"/>
      <c r="U222" s="56" t="s">
        <v>2479</v>
      </c>
      <c r="V222" s="56" t="s">
        <v>2479</v>
      </c>
      <c r="W222" s="56" t="s">
        <v>2480</v>
      </c>
      <c r="X222" s="56" t="s">
        <v>2482</v>
      </c>
      <c r="Y222" s="74"/>
      <c r="Z222" s="78" t="s">
        <v>287</v>
      </c>
      <c r="AA222" s="78" t="s">
        <v>287</v>
      </c>
      <c r="AB222" s="78" t="s">
        <v>287</v>
      </c>
      <c r="AC222" s="73" t="str">
        <f t="shared" si="6"/>
        <v>No Crítico</v>
      </c>
      <c r="AD222" s="74"/>
      <c r="AE222" s="75" t="str">
        <f>IF(Z222=Clasificación!$B$9,Clasificación!$C$9,IF(Z222=Clasificación!$B$10,Clasificación!$C$10,IF(OR(Z222=Clasificación!$B$11,Z222=Clasificación!$C$11),Clasificación!$C$11,"Por clasificar")))</f>
        <v>Pública Clasificada</v>
      </c>
      <c r="AF222" s="75" t="str">
        <f>IF(OR(AA222=Clasificación!$B$15,AA222=Clasificación!$B$16),Clasificación!$C$15,IF(AA222=Clasificación!$B$17,Clasificación!$C$17,"Por clasificar"))</f>
        <v>Crítica</v>
      </c>
      <c r="AG222" s="75" t="str">
        <f>IF(OR(AB222=Clasificación!$B$22,AB222=Clasificación!$B$23),Clasificación!$C$22,IF(AB222=Clasificación!$B$24,Clasificación!$C$24,"Por clasificar"))</f>
        <v>Crítica</v>
      </c>
    </row>
    <row r="223" spans="1:33" ht="78.75" x14ac:dyDescent="0.2">
      <c r="A223" s="55">
        <v>216</v>
      </c>
      <c r="B223" s="55" t="s">
        <v>2238</v>
      </c>
      <c r="C223" s="56" t="s">
        <v>2457</v>
      </c>
      <c r="D223" s="56" t="s">
        <v>2459</v>
      </c>
      <c r="E223" s="88" t="str">
        <f>+VLOOKUP(F223,Inventario!$A$3:$D$2083,2,FALSE)</f>
        <v>AC410</v>
      </c>
      <c r="F223" s="63" t="s">
        <v>1132</v>
      </c>
      <c r="G223" s="89" t="str">
        <f>+VLOOKUP(F223,Inventario!$A$3:$D$2083,3,FALSE)</f>
        <v>Subserie documental la cual puede contener la siguiente documentación: Planilla Integral de Liquidación de aportes, Relación de descuentos por retención en la fuente, Relación de beneficiarios por descuentos (juzgados, cooperativas, sindicatos, bancos, fondos de empleados, medicina prepagada), Planillas de aportes voluntarios para pensión en fondos privados, Planilla de aportes voluntarios a Aporte al Fomento de la Construcción (AFC).</v>
      </c>
      <c r="H223" s="56"/>
      <c r="I223" s="89" t="str">
        <f>+VLOOKUP(F223,Inventario!$A$4:$D$2083,4,FALSE)</f>
        <v>Datos / Información</v>
      </c>
      <c r="J223" s="90"/>
      <c r="K223" s="55" t="s">
        <v>3117</v>
      </c>
      <c r="L223" s="55" t="s">
        <v>3117</v>
      </c>
      <c r="M223" s="55" t="s">
        <v>3117</v>
      </c>
      <c r="N223" s="55" t="s">
        <v>3116</v>
      </c>
      <c r="O223" s="55" t="s">
        <v>2131</v>
      </c>
      <c r="P223" s="74"/>
      <c r="Q223" s="55" t="s">
        <v>2133</v>
      </c>
      <c r="R223" s="55" t="s">
        <v>2132</v>
      </c>
      <c r="S223" s="55" t="s">
        <v>2132</v>
      </c>
      <c r="T223" s="74"/>
      <c r="U223" s="56" t="s">
        <v>2479</v>
      </c>
      <c r="V223" s="56" t="s">
        <v>2479</v>
      </c>
      <c r="W223" s="56" t="s">
        <v>2480</v>
      </c>
      <c r="X223" s="56" t="s">
        <v>2482</v>
      </c>
      <c r="Y223" s="74"/>
      <c r="Z223" s="78" t="s">
        <v>287</v>
      </c>
      <c r="AA223" s="78" t="s">
        <v>287</v>
      </c>
      <c r="AB223" s="78" t="s">
        <v>287</v>
      </c>
      <c r="AC223" s="73" t="str">
        <f t="shared" si="6"/>
        <v>No Crítico</v>
      </c>
      <c r="AD223" s="74"/>
      <c r="AE223" s="75" t="str">
        <f>IF(Z223=Clasificación!$B$9,Clasificación!$C$9,IF(Z223=Clasificación!$B$10,Clasificación!$C$10,IF(OR(Z223=Clasificación!$B$11,Z223=Clasificación!$C$11),Clasificación!$C$11,"Por clasificar")))</f>
        <v>Pública Clasificada</v>
      </c>
      <c r="AF223" s="75" t="str">
        <f>IF(OR(AA223=Clasificación!$B$15,AA223=Clasificación!$B$16),Clasificación!$C$15,IF(AA223=Clasificación!$B$17,Clasificación!$C$17,"Por clasificar"))</f>
        <v>Crítica</v>
      </c>
      <c r="AG223" s="75" t="str">
        <f>IF(OR(AB223=Clasificación!$B$22,AB223=Clasificación!$B$23),Clasificación!$C$22,IF(AB223=Clasificación!$B$24,Clasificación!$C$24,"Por clasificar"))</f>
        <v>Crítica</v>
      </c>
    </row>
    <row r="224" spans="1:33" ht="157.5" x14ac:dyDescent="0.2">
      <c r="A224" s="55">
        <v>217</v>
      </c>
      <c r="B224" s="55" t="s">
        <v>2238</v>
      </c>
      <c r="C224" s="56" t="s">
        <v>2457</v>
      </c>
      <c r="D224" s="56" t="s">
        <v>2458</v>
      </c>
      <c r="E224" s="88" t="str">
        <f>+VLOOKUP(F224,Inventario!$A$3:$D$2083,2,FALSE)</f>
        <v>AC411</v>
      </c>
      <c r="F224" s="63" t="s">
        <v>1133</v>
      </c>
      <c r="G224" s="89" t="str">
        <f>+VLOOKUP(F224,Inventario!$A$3:$D$2083,3,FALSE)</f>
        <v>Subserie documental la cual puede contener la siguiente documentación: Resolución de conformación de lista de elegibles, Correo de confirmación de lista de elegibles CNSC, Oficio de confirmación de lista de elegibles, Resolución nombramiento en período de prueba (copia), Comunicación nombramiento (copia), Oficio de no aceptación del nombramiento, Resolución de revocatoria del nombramiento (copia), Correos soporte del trámite, Hoja de vida personal con soportes.</v>
      </c>
      <c r="H224" s="56" t="s">
        <v>2476</v>
      </c>
      <c r="I224" s="89" t="str">
        <f>+VLOOKUP(F224,Inventario!$A$4:$D$2083,4,FALSE)</f>
        <v>Datos / Información</v>
      </c>
      <c r="J224" s="90"/>
      <c r="K224" s="55" t="s">
        <v>3117</v>
      </c>
      <c r="L224" s="55" t="s">
        <v>3116</v>
      </c>
      <c r="M224" s="55" t="s">
        <v>3117</v>
      </c>
      <c r="N224" s="55" t="s">
        <v>3116</v>
      </c>
      <c r="O224" s="55" t="s">
        <v>2131</v>
      </c>
      <c r="P224" s="74"/>
      <c r="Q224" s="55" t="s">
        <v>2133</v>
      </c>
      <c r="R224" s="55" t="s">
        <v>2132</v>
      </c>
      <c r="S224" s="55" t="s">
        <v>2132</v>
      </c>
      <c r="T224" s="74"/>
      <c r="U224" s="56" t="s">
        <v>2479</v>
      </c>
      <c r="V224" s="56" t="s">
        <v>2479</v>
      </c>
      <c r="W224" s="56" t="s">
        <v>2480</v>
      </c>
      <c r="X224" s="56" t="s">
        <v>2482</v>
      </c>
      <c r="Y224" s="74"/>
      <c r="Z224" s="78" t="s">
        <v>286</v>
      </c>
      <c r="AA224" s="78" t="s">
        <v>287</v>
      </c>
      <c r="AB224" s="78" t="s">
        <v>287</v>
      </c>
      <c r="AC224" s="73" t="str">
        <f t="shared" si="6"/>
        <v>No Crítico</v>
      </c>
      <c r="AD224" s="74"/>
      <c r="AE224" s="75" t="str">
        <f>IF(Z224=Clasificación!$B$9,Clasificación!$C$9,IF(Z224=Clasificación!$B$10,Clasificación!$C$10,IF(OR(Z224=Clasificación!$B$11,Z224=Clasificación!$C$11),Clasificación!$C$11,"Por clasificar")))</f>
        <v>Pública</v>
      </c>
      <c r="AF224" s="75" t="str">
        <f>IF(OR(AA224=Clasificación!$B$15,AA224=Clasificación!$B$16),Clasificación!$C$15,IF(AA224=Clasificación!$B$17,Clasificación!$C$17,"Por clasificar"))</f>
        <v>Crítica</v>
      </c>
      <c r="AG224" s="75" t="str">
        <f>IF(OR(AB224=Clasificación!$B$22,AB224=Clasificación!$B$23),Clasificación!$C$22,IF(AB224=Clasificación!$B$24,Clasificación!$C$24,"Por clasificar"))</f>
        <v>Crítica</v>
      </c>
    </row>
    <row r="225" spans="1:33" ht="292.5" x14ac:dyDescent="0.2">
      <c r="A225" s="55">
        <v>218</v>
      </c>
      <c r="B225" s="55" t="s">
        <v>2238</v>
      </c>
      <c r="C225" s="56" t="s">
        <v>2457</v>
      </c>
      <c r="D225" s="56" t="s">
        <v>2458</v>
      </c>
      <c r="E225" s="88" t="str">
        <f>+VLOOKUP(F225,Inventario!$A$3:$D$2083,2,FALSE)</f>
        <v>AC412</v>
      </c>
      <c r="F225" s="63" t="s">
        <v>1134</v>
      </c>
      <c r="G225" s="89" t="str">
        <f>+VLOOKUP(F225,Inventario!$A$3:$D$2083,3,FALSE)</f>
        <v>Subserie documental la cual puede contener la siguiente documentación: Solicitud evaluación de aspirante a nombramiento ordinario, Publicación de convocatoria, Hoja de vida, Invitación para presentar pruebas, Documento forma de presentación de la documentación, Control de asistencia a pruebas, Pruebas psicométricas, Pruebas de conocimientos esenciales, Invitación presentación entrevista, Formato resultado de entrevista, Registro resultados pruebas psicométricas, Registro resultados pruebas de conocimientos, Consolidado de resultados, Informe visita domiciliaria, Informe de la selección, Correos electrónicos mediante los cuales se informa los resultados a todos los candidatos, Acta de equipo evaluador.</v>
      </c>
      <c r="H225" s="56" t="s">
        <v>2477</v>
      </c>
      <c r="I225" s="89" t="str">
        <f>+VLOOKUP(F225,Inventario!$A$4:$D$2083,4,FALSE)</f>
        <v>Datos / Información</v>
      </c>
      <c r="J225" s="90"/>
      <c r="K225" s="55" t="s">
        <v>3117</v>
      </c>
      <c r="L225" s="55" t="s">
        <v>3117</v>
      </c>
      <c r="M225" s="55" t="s">
        <v>3117</v>
      </c>
      <c r="N225" s="55" t="s">
        <v>3116</v>
      </c>
      <c r="O225" s="55" t="s">
        <v>2131</v>
      </c>
      <c r="P225" s="74"/>
      <c r="Q225" s="55" t="s">
        <v>2133</v>
      </c>
      <c r="R225" s="55" t="s">
        <v>2132</v>
      </c>
      <c r="S225" s="55" t="s">
        <v>2132</v>
      </c>
      <c r="T225" s="74"/>
      <c r="U225" s="56" t="s">
        <v>2479</v>
      </c>
      <c r="V225" s="56" t="s">
        <v>2479</v>
      </c>
      <c r="W225" s="56" t="s">
        <v>2480</v>
      </c>
      <c r="X225" s="56" t="s">
        <v>2482</v>
      </c>
      <c r="Y225" s="74"/>
      <c r="Z225" s="78" t="s">
        <v>287</v>
      </c>
      <c r="AA225" s="78" t="s">
        <v>287</v>
      </c>
      <c r="AB225" s="78" t="s">
        <v>287</v>
      </c>
      <c r="AC225" s="73" t="str">
        <f t="shared" si="6"/>
        <v>No Crítico</v>
      </c>
      <c r="AD225" s="74"/>
      <c r="AE225" s="75" t="str">
        <f>IF(Z225=Clasificación!$B$9,Clasificación!$C$9,IF(Z225=Clasificación!$B$10,Clasificación!$C$10,IF(OR(Z225=Clasificación!$B$11,Z225=Clasificación!$C$11),Clasificación!$C$11,"Por clasificar")))</f>
        <v>Pública Clasificada</v>
      </c>
      <c r="AF225" s="75" t="str">
        <f>IF(OR(AA225=Clasificación!$B$15,AA225=Clasificación!$B$16),Clasificación!$C$15,IF(AA225=Clasificación!$B$17,Clasificación!$C$17,"Por clasificar"))</f>
        <v>Crítica</v>
      </c>
      <c r="AG225" s="75" t="str">
        <f>IF(OR(AB225=Clasificación!$B$22,AB225=Clasificación!$B$23),Clasificación!$C$22,IF(AB225=Clasificación!$B$24,Clasificación!$C$24,"Por clasificar"))</f>
        <v>Crítica</v>
      </c>
    </row>
    <row r="226" spans="1:33" ht="337.5" x14ac:dyDescent="0.2">
      <c r="A226" s="55">
        <v>219</v>
      </c>
      <c r="B226" s="55" t="s">
        <v>2238</v>
      </c>
      <c r="C226" s="56" t="s">
        <v>2457</v>
      </c>
      <c r="D226" s="56" t="s">
        <v>2462</v>
      </c>
      <c r="E226" s="88" t="str">
        <f>+VLOOKUP(F226,Inventario!$A$3:$D$2083,2,FALSE)</f>
        <v>AC413</v>
      </c>
      <c r="F226" s="63" t="s">
        <v>1135</v>
      </c>
      <c r="G226" s="89" t="str">
        <f>+VLOOKUP(F226,Inventario!$A$3:$D$2083,3,FALSE)</f>
        <v>Subserie documental la cual puede contener la siguiente documentación: Cronograma de actividades, Convocatoria, Inscripciones, Revisión de requisitos mínimos, Publicación de lista de elegibles, Informes etapas del concurso, Acta de reunión, Acta de entrega y aceptación del producto, Comunicaciones oficiales, Tutelas y derechos de petición, Hoja de vida y soporte lista de elegibles, Hoja de vida y soportes lista no elegibles.</v>
      </c>
      <c r="H226" s="56" t="s">
        <v>2478</v>
      </c>
      <c r="I226" s="89" t="str">
        <f>+VLOOKUP(F226,Inventario!$A$4:$D$2083,4,FALSE)</f>
        <v>Datos / Información</v>
      </c>
      <c r="J226" s="90"/>
      <c r="K226" s="55" t="s">
        <v>3117</v>
      </c>
      <c r="L226" s="55" t="s">
        <v>3117</v>
      </c>
      <c r="M226" s="55" t="s">
        <v>3117</v>
      </c>
      <c r="N226" s="55" t="s">
        <v>3116</v>
      </c>
      <c r="O226" s="55" t="s">
        <v>2131</v>
      </c>
      <c r="P226" s="74"/>
      <c r="Q226" s="55" t="s">
        <v>2133</v>
      </c>
      <c r="R226" s="55" t="s">
        <v>2132</v>
      </c>
      <c r="S226" s="55" t="s">
        <v>2132</v>
      </c>
      <c r="T226" s="74"/>
      <c r="U226" s="56" t="s">
        <v>2479</v>
      </c>
      <c r="V226" s="56" t="s">
        <v>2479</v>
      </c>
      <c r="W226" s="56" t="s">
        <v>2480</v>
      </c>
      <c r="X226" s="56" t="s">
        <v>2482</v>
      </c>
      <c r="Y226" s="74"/>
      <c r="Z226" s="78" t="s">
        <v>287</v>
      </c>
      <c r="AA226" s="78" t="s">
        <v>287</v>
      </c>
      <c r="AB226" s="78" t="s">
        <v>287</v>
      </c>
      <c r="AC226" s="73" t="str">
        <f t="shared" si="6"/>
        <v>No Crítico</v>
      </c>
      <c r="AD226" s="74"/>
      <c r="AE226" s="75" t="str">
        <f>IF(Z226=Clasificación!$B$9,Clasificación!$C$9,IF(Z226=Clasificación!$B$10,Clasificación!$C$10,IF(OR(Z226=Clasificación!$B$11,Z226=Clasificación!$C$11),Clasificación!$C$11,"Por clasificar")))</f>
        <v>Pública Clasificada</v>
      </c>
      <c r="AF226" s="75" t="str">
        <f>IF(OR(AA226=Clasificación!$B$15,AA226=Clasificación!$B$16),Clasificación!$C$15,IF(AA226=Clasificación!$B$17,Clasificación!$C$17,"Por clasificar"))</f>
        <v>Crítica</v>
      </c>
      <c r="AG226" s="75" t="str">
        <f>IF(OR(AB226=Clasificación!$B$22,AB226=Clasificación!$B$23),Clasificación!$C$22,IF(AB226=Clasificación!$B$24,Clasificación!$C$24,"Por clasificar"))</f>
        <v>Crítica</v>
      </c>
    </row>
    <row r="227" spans="1:33" ht="56.25" x14ac:dyDescent="0.2">
      <c r="A227" s="55">
        <v>220</v>
      </c>
      <c r="B227" s="55" t="s">
        <v>2238</v>
      </c>
      <c r="C227" s="56" t="s">
        <v>2998</v>
      </c>
      <c r="D227" s="56" t="s">
        <v>2999</v>
      </c>
      <c r="E227" s="88" t="str">
        <f>+VLOOKUP(F227,Inventario!$A$3:$D$2083,2,FALSE)</f>
        <v>AC422</v>
      </c>
      <c r="F227" s="63" t="s">
        <v>1144</v>
      </c>
      <c r="G227" s="89" t="str">
        <f>+VLOOKUP(F227,Inventario!$A$3:$D$2083,3,FALSE)</f>
        <v>Serie documental la cual puede contener la siguiente documentación: Anteproyecto de presupuesto de gastos e inversiones, Comunicaciones oficiales, Reporte PREDIS Gastos generales esenciales.</v>
      </c>
      <c r="H227" s="56" t="s">
        <v>3000</v>
      </c>
      <c r="I227" s="89" t="str">
        <f>+VLOOKUP(F227,Inventario!$A$4:$D$2083,4,FALSE)</f>
        <v>Datos / Información</v>
      </c>
      <c r="J227" s="90"/>
      <c r="K227" s="55" t="s">
        <v>3116</v>
      </c>
      <c r="L227" s="55" t="s">
        <v>3116</v>
      </c>
      <c r="M227" s="55" t="s">
        <v>3117</v>
      </c>
      <c r="N227" s="55" t="s">
        <v>3117</v>
      </c>
      <c r="O227" s="55" t="s">
        <v>2131</v>
      </c>
      <c r="P227" s="74"/>
      <c r="Q227" s="55" t="s">
        <v>3009</v>
      </c>
      <c r="R227" s="55" t="s">
        <v>3299</v>
      </c>
      <c r="S227" s="77" t="s">
        <v>2132</v>
      </c>
      <c r="T227" s="74"/>
      <c r="U227" s="55" t="s">
        <v>3010</v>
      </c>
      <c r="V227" s="55" t="s">
        <v>3010</v>
      </c>
      <c r="W227" s="56" t="s">
        <v>2401</v>
      </c>
      <c r="X227" s="56" t="s">
        <v>3011</v>
      </c>
      <c r="Y227" s="74"/>
      <c r="Z227" s="78" t="s">
        <v>286</v>
      </c>
      <c r="AA227" s="78" t="s">
        <v>288</v>
      </c>
      <c r="AB227" s="78" t="s">
        <v>288</v>
      </c>
      <c r="AC227" s="73" t="str">
        <f t="shared" si="6"/>
        <v>No Crítico</v>
      </c>
      <c r="AD227" s="74"/>
      <c r="AE227" s="75" t="str">
        <f>IF(Z227=Clasificación!$B$9,Clasificación!$C$9,IF(Z227=Clasificación!$B$10,Clasificación!$C$10,IF(OR(Z227=Clasificación!$B$11,Z227=Clasificación!$C$11),Clasificación!$C$11,"Por clasificar")))</f>
        <v>Pública</v>
      </c>
      <c r="AF227" s="75" t="str">
        <f>IF(OR(AA227=Clasificación!$B$15,AA227=Clasificación!$B$16),Clasificación!$C$15,IF(AA227=Clasificación!$B$17,Clasificación!$C$17,"Por clasificar"))</f>
        <v>Crítica</v>
      </c>
      <c r="AG227" s="75" t="str">
        <f>IF(OR(AB227=Clasificación!$B$22,AB227=Clasificación!$B$23),Clasificación!$C$22,IF(AB227=Clasificación!$B$24,Clasificación!$C$24,"Por clasificar"))</f>
        <v>Crítica</v>
      </c>
    </row>
    <row r="228" spans="1:33" ht="123.75" x14ac:dyDescent="0.2">
      <c r="A228" s="55">
        <v>221</v>
      </c>
      <c r="B228" s="55" t="s">
        <v>2238</v>
      </c>
      <c r="C228" s="56" t="s">
        <v>2998</v>
      </c>
      <c r="D228" s="56" t="s">
        <v>2999</v>
      </c>
      <c r="E228" s="88" t="str">
        <f>+VLOOKUP(F228,Inventario!$A$3:$D$2083,2,FALSE)</f>
        <v>AC414</v>
      </c>
      <c r="F228" s="63" t="s">
        <v>1136</v>
      </c>
      <c r="G228" s="89" t="str">
        <f>+VLOOKUP(F228,Inventario!$A$3:$D$2083,3,FALSE)</f>
        <v>Subserie documental la cual puede contener la siguiente documentación:  Acto administrativo, Resolución, Certificado de Disponibilidad Presupuestal-CDP, Certificado de Registro Presupuestal-CRP, Comunicaciones oficiales, Ingreso al Almacén,  Factura de Compra, Informe comisión,  Legalización del avance, Orden de Pago, Recibo conceptos varios.</v>
      </c>
      <c r="H228" s="56" t="s">
        <v>3000</v>
      </c>
      <c r="I228" s="89" t="str">
        <f>+VLOOKUP(F228,Inventario!$A$4:$D$2083,4,FALSE)</f>
        <v>Datos / Información</v>
      </c>
      <c r="J228" s="90"/>
      <c r="K228" s="55" t="s">
        <v>3117</v>
      </c>
      <c r="L228" s="55" t="s">
        <v>3117</v>
      </c>
      <c r="M228" s="55" t="s">
        <v>3116</v>
      </c>
      <c r="N228" s="55" t="s">
        <v>3116</v>
      </c>
      <c r="O228" s="55" t="s">
        <v>2131</v>
      </c>
      <c r="P228" s="74"/>
      <c r="Q228" s="55" t="s">
        <v>3009</v>
      </c>
      <c r="R228" s="55" t="s">
        <v>3299</v>
      </c>
      <c r="S228" s="77" t="s">
        <v>2132</v>
      </c>
      <c r="T228" s="74"/>
      <c r="U228" s="55" t="s">
        <v>3010</v>
      </c>
      <c r="V228" s="55" t="s">
        <v>3010</v>
      </c>
      <c r="W228" s="56" t="s">
        <v>2401</v>
      </c>
      <c r="X228" s="56" t="s">
        <v>3012</v>
      </c>
      <c r="Y228" s="74"/>
      <c r="Z228" s="78" t="s">
        <v>286</v>
      </c>
      <c r="AA228" s="78" t="s">
        <v>287</v>
      </c>
      <c r="AB228" s="78" t="s">
        <v>287</v>
      </c>
      <c r="AC228" s="73" t="str">
        <f t="shared" si="6"/>
        <v>No Crítico</v>
      </c>
      <c r="AD228" s="74"/>
      <c r="AE228" s="75" t="str">
        <f>IF(Z228=Clasificación!$B$9,Clasificación!$C$9,IF(Z228=Clasificación!$B$10,Clasificación!$C$10,IF(OR(Z228=Clasificación!$B$11,Z228=Clasificación!$C$11),Clasificación!$C$11,"Por clasificar")))</f>
        <v>Pública</v>
      </c>
      <c r="AF228" s="75" t="str">
        <f>IF(OR(AA228=Clasificación!$B$15,AA228=Clasificación!$B$16),Clasificación!$C$15,IF(AA228=Clasificación!$B$17,Clasificación!$C$17,"Por clasificar"))</f>
        <v>Crítica</v>
      </c>
      <c r="AG228" s="75" t="str">
        <f>IF(OR(AB228=Clasificación!$B$22,AB228=Clasificación!$B$23),Clasificación!$C$22,IF(AB228=Clasificación!$B$24,Clasificación!$C$24,"Por clasificar"))</f>
        <v>Crítica</v>
      </c>
    </row>
    <row r="229" spans="1:33" ht="270" x14ac:dyDescent="0.2">
      <c r="A229" s="55">
        <v>222</v>
      </c>
      <c r="B229" s="55" t="s">
        <v>2238</v>
      </c>
      <c r="C229" s="56" t="s">
        <v>2998</v>
      </c>
      <c r="D229" s="56" t="s">
        <v>2999</v>
      </c>
      <c r="E229" s="88" t="str">
        <f>+VLOOKUP(F229,Inventario!$A$3:$D$2083,2,FALSE)</f>
        <v>AC415</v>
      </c>
      <c r="F229" s="63" t="s">
        <v>1137</v>
      </c>
      <c r="G229" s="89" t="str">
        <f>+VLOOKUP(F229,Inventario!$A$3:$D$2083,3,FALSE)</f>
        <v>Serie documental la cual puede contener la siguiente documentación: Acta de cierre caja menor, Certificado de Disponibilidad Presupuestal-CDP, Certificado de Registro Presupuestal-CRP, Comprobante de egreso,  Conciliación bancaria, Factura o Cuenta de Cobro, Informe libro bancos, Informe libro de efectivo,  Orden de Pago, Recibo conceptos varios, Relación de descuentos tributarios, Resolución de apertura caja menor,  RUT, Solicitud caja menor, Solicitud de transporte, Traslado fondos bancos a efectivo, Comprobante de Reembolso, Apertura Cuenta Bancaria, Ingreso al Almacén, Cotización, Certificado de Recibo a Satisfacción.</v>
      </c>
      <c r="H229" s="56" t="s">
        <v>3001</v>
      </c>
      <c r="I229" s="89" t="str">
        <f>+VLOOKUP(F229,Inventario!$A$4:$D$2083,4,FALSE)</f>
        <v>Datos / Información</v>
      </c>
      <c r="J229" s="90"/>
      <c r="K229" s="55" t="s">
        <v>3117</v>
      </c>
      <c r="L229" s="55" t="s">
        <v>3117</v>
      </c>
      <c r="M229" s="55" t="s">
        <v>3117</v>
      </c>
      <c r="N229" s="55" t="s">
        <v>3116</v>
      </c>
      <c r="O229" s="55" t="s">
        <v>2131</v>
      </c>
      <c r="P229" s="74"/>
      <c r="Q229" s="55" t="s">
        <v>3009</v>
      </c>
      <c r="R229" s="55" t="s">
        <v>3299</v>
      </c>
      <c r="S229" s="77" t="s">
        <v>2132</v>
      </c>
      <c r="T229" s="74"/>
      <c r="U229" s="55" t="s">
        <v>3010</v>
      </c>
      <c r="V229" s="55" t="s">
        <v>3010</v>
      </c>
      <c r="W229" s="56" t="s">
        <v>2401</v>
      </c>
      <c r="X229" s="56" t="s">
        <v>3013</v>
      </c>
      <c r="Y229" s="74"/>
      <c r="Z229" s="78" t="s">
        <v>286</v>
      </c>
      <c r="AA229" s="78" t="s">
        <v>287</v>
      </c>
      <c r="AB229" s="78" t="s">
        <v>287</v>
      </c>
      <c r="AC229" s="73" t="str">
        <f t="shared" si="6"/>
        <v>No Crítico</v>
      </c>
      <c r="AD229" s="74"/>
      <c r="AE229" s="75" t="str">
        <f>IF(Z229=Clasificación!$B$9,Clasificación!$C$9,IF(Z229=Clasificación!$B$10,Clasificación!$C$10,IF(OR(Z229=Clasificación!$B$11,Z229=Clasificación!$C$11),Clasificación!$C$11,"Por clasificar")))</f>
        <v>Pública</v>
      </c>
      <c r="AF229" s="75" t="str">
        <f>IF(OR(AA229=Clasificación!$B$15,AA229=Clasificación!$B$16),Clasificación!$C$15,IF(AA229=Clasificación!$B$17,Clasificación!$C$17,"Por clasificar"))</f>
        <v>Crítica</v>
      </c>
      <c r="AG229" s="75" t="str">
        <f>IF(OR(AB229=Clasificación!$B$22,AB229=Clasificación!$B$23),Clasificación!$C$22,IF(AB229=Clasificación!$B$24,Clasificación!$C$24,"Por clasificar"))</f>
        <v>Crítica</v>
      </c>
    </row>
    <row r="230" spans="1:33" ht="168.75" x14ac:dyDescent="0.2">
      <c r="A230" s="55">
        <v>223</v>
      </c>
      <c r="B230" s="55" t="s">
        <v>2238</v>
      </c>
      <c r="C230" s="56" t="s">
        <v>2998</v>
      </c>
      <c r="D230" s="56" t="s">
        <v>2999</v>
      </c>
      <c r="E230" s="88" t="str">
        <f>+VLOOKUP(F230,Inventario!$A$3:$D$2083,2,FALSE)</f>
        <v>AC416</v>
      </c>
      <c r="F230" s="63" t="s">
        <v>1138</v>
      </c>
      <c r="G230" s="89" t="str">
        <f>+VLOOKUP(F230,Inventario!$A$3:$D$2083,3,FALSE)</f>
        <v>Serie documental la cual puede contener la siguiente documentación:  Actas de cancelación de reservas, Certificado de Disponibilidad Presupuestal-CDP, Certificado de Registro Presupuestal-CRP, Control ejecución de vigencias futuras, Informe de Cuentas por Pagar, Informe de ejecución de presupuesto de gastos e inversiones de la vigencia, Informe de ejecución reservas presupuestales, Listado de reservas presupuestales, Modificaciones presupuestales, Programa Anual Mensualizado  de Caja - PAC-Anexos, Relaciones de Autorización, Acta de fenecimiento, Plan Anual de Adquisiciones.</v>
      </c>
      <c r="H230" s="56" t="s">
        <v>3002</v>
      </c>
      <c r="I230" s="89" t="str">
        <f>+VLOOKUP(F230,Inventario!$A$4:$D$2083,4,FALSE)</f>
        <v>Datos / Información</v>
      </c>
      <c r="J230" s="90"/>
      <c r="K230" s="55" t="s">
        <v>3116</v>
      </c>
      <c r="L230" s="55" t="s">
        <v>3116</v>
      </c>
      <c r="M230" s="55" t="s">
        <v>3117</v>
      </c>
      <c r="N230" s="55" t="s">
        <v>3117</v>
      </c>
      <c r="O230" s="55" t="s">
        <v>2131</v>
      </c>
      <c r="P230" s="74"/>
      <c r="Q230" s="55" t="s">
        <v>3009</v>
      </c>
      <c r="R230" s="55" t="s">
        <v>3299</v>
      </c>
      <c r="S230" s="77" t="s">
        <v>2132</v>
      </c>
      <c r="T230" s="74"/>
      <c r="U230" s="55" t="s">
        <v>3010</v>
      </c>
      <c r="V230" s="55" t="s">
        <v>3010</v>
      </c>
      <c r="W230" s="56" t="s">
        <v>2401</v>
      </c>
      <c r="X230" s="56" t="s">
        <v>3011</v>
      </c>
      <c r="Y230" s="74"/>
      <c r="Z230" s="78" t="s">
        <v>286</v>
      </c>
      <c r="AA230" s="78" t="s">
        <v>288</v>
      </c>
      <c r="AB230" s="78" t="s">
        <v>288</v>
      </c>
      <c r="AC230" s="73" t="str">
        <f t="shared" si="6"/>
        <v>No Crítico</v>
      </c>
      <c r="AD230" s="74"/>
      <c r="AE230" s="75" t="str">
        <f>IF(Z230=Clasificación!$B$9,Clasificación!$C$9,IF(Z230=Clasificación!$B$10,Clasificación!$C$10,IF(OR(Z230=Clasificación!$B$11,Z230=Clasificación!$C$11),Clasificación!$C$11,"Por clasificar")))</f>
        <v>Pública</v>
      </c>
      <c r="AF230" s="75" t="str">
        <f>IF(OR(AA230=Clasificación!$B$15,AA230=Clasificación!$B$16),Clasificación!$C$15,IF(AA230=Clasificación!$B$17,Clasificación!$C$17,"Por clasificar"))</f>
        <v>Crítica</v>
      </c>
      <c r="AG230" s="75" t="str">
        <f>IF(OR(AB230=Clasificación!$B$22,AB230=Clasificación!$B$23),Clasificación!$C$22,IF(AB230=Clasificación!$B$24,Clasificación!$C$24,"Por clasificar"))</f>
        <v>Crítica</v>
      </c>
    </row>
    <row r="231" spans="1:33" ht="371.25" x14ac:dyDescent="0.2">
      <c r="A231" s="55">
        <v>224</v>
      </c>
      <c r="B231" s="55" t="s">
        <v>2238</v>
      </c>
      <c r="C231" s="56" t="s">
        <v>2998</v>
      </c>
      <c r="D231" s="56" t="s">
        <v>2999</v>
      </c>
      <c r="E231" s="88" t="str">
        <f>+VLOOKUP(F231,Inventario!$A$3:$D$2083,2,FALSE)</f>
        <v>AC417</v>
      </c>
      <c r="F231" s="63" t="s">
        <v>1139</v>
      </c>
      <c r="G231" s="89" t="str">
        <f>+VLOOKUP(F231,Inventario!$A$3:$D$2083,3,FALSE)</f>
        <v>Subserie documental la cual puede contener la siguiente documentación: Acta de inicio, Acta de Liquidación, Certificación bancaria, Certificación de Cumplimiento y recibo a satisfacción contrato, Certificación de pagos, Certificado de Registro Presupuestal-CRP, Comunicaciones oficiales, Constitución de la Unión Temporal, Contrato, Declaraciones juramentadas, Modificaciones a los contratos, Oferta económica, Orden de Pago, Póliza, RUT, Factura o Cuenta de Cobro, Planilla Integrada de Liquidación de Aportes, Comprobante de ingreso a almacén, Acta de terminación por mutuo acuerdo, Acta de suspensión.</v>
      </c>
      <c r="H231" s="56" t="s">
        <v>3003</v>
      </c>
      <c r="I231" s="89" t="str">
        <f>+VLOOKUP(F231,Inventario!$A$4:$D$2083,4,FALSE)</f>
        <v>Datos / Información</v>
      </c>
      <c r="J231" s="90"/>
      <c r="K231" s="55" t="s">
        <v>3117</v>
      </c>
      <c r="L231" s="55" t="s">
        <v>3117</v>
      </c>
      <c r="M231" s="55" t="s">
        <v>3117</v>
      </c>
      <c r="N231" s="55" t="s">
        <v>3117</v>
      </c>
      <c r="O231" s="55" t="s">
        <v>2131</v>
      </c>
      <c r="P231" s="74"/>
      <c r="Q231" s="55" t="s">
        <v>3009</v>
      </c>
      <c r="R231" s="55" t="s">
        <v>3299</v>
      </c>
      <c r="S231" s="77" t="s">
        <v>2132</v>
      </c>
      <c r="T231" s="74"/>
      <c r="U231" s="55" t="s">
        <v>3010</v>
      </c>
      <c r="V231" s="55" t="s">
        <v>3010</v>
      </c>
      <c r="W231" s="56" t="s">
        <v>2401</v>
      </c>
      <c r="X231" s="56" t="s">
        <v>3012</v>
      </c>
      <c r="Y231" s="74"/>
      <c r="Z231" s="78" t="s">
        <v>288</v>
      </c>
      <c r="AA231" s="78" t="s">
        <v>287</v>
      </c>
      <c r="AB231" s="78" t="s">
        <v>287</v>
      </c>
      <c r="AC231" s="73" t="str">
        <f t="shared" si="6"/>
        <v>No Crítico</v>
      </c>
      <c r="AD231" s="74"/>
      <c r="AE231" s="75" t="str">
        <f>IF(Z231=Clasificación!$B$9,Clasificación!$C$9,IF(Z231=Clasificación!$B$10,Clasificación!$C$10,IF(OR(Z231=Clasificación!$B$11,Z231=Clasificación!$C$11),Clasificación!$C$11,"Por clasificar")))</f>
        <v>Pública Reservada</v>
      </c>
      <c r="AF231" s="75" t="str">
        <f>IF(OR(AA231=Clasificación!$B$15,AA231=Clasificación!$B$16),Clasificación!$C$15,IF(AA231=Clasificación!$B$17,Clasificación!$C$17,"Por clasificar"))</f>
        <v>Crítica</v>
      </c>
      <c r="AG231" s="75" t="str">
        <f>IF(OR(AB231=Clasificación!$B$22,AB231=Clasificación!$B$23),Clasificación!$C$22,IF(AB231=Clasificación!$B$24,Clasificación!$C$24,"Por clasificar"))</f>
        <v>Crítica</v>
      </c>
    </row>
    <row r="232" spans="1:33" ht="258.75" x14ac:dyDescent="0.2">
      <c r="A232" s="55">
        <v>225</v>
      </c>
      <c r="B232" s="55" t="s">
        <v>2238</v>
      </c>
      <c r="C232" s="56" t="s">
        <v>2998</v>
      </c>
      <c r="D232" s="56" t="s">
        <v>2999</v>
      </c>
      <c r="E232" s="88" t="str">
        <f>+VLOOKUP(F232,Inventario!$A$3:$D$2083,2,FALSE)</f>
        <v>AC418</v>
      </c>
      <c r="F232" s="63" t="s">
        <v>1140</v>
      </c>
      <c r="G232" s="89" t="str">
        <f>+VLOOKUP(F232,Inventario!$A$3:$D$2083,3,FALSE)</f>
        <v>Subserie documental la cual puede contener la siguiente documentación: Certificación bancaria, Certificación FONCEP, Certificación sobre procesos judiciales, Certificado de Disponibilidad Presupuestal-CDP, Certificado de Registro Presupuestal-CRP, Comunicaciones oficiales, Orden de Pago, Resolución, Sentencia.</v>
      </c>
      <c r="H232" s="56" t="s">
        <v>3004</v>
      </c>
      <c r="I232" s="89" t="str">
        <f>+VLOOKUP(F232,Inventario!$A$4:$D$2083,4,FALSE)</f>
        <v>Datos / Información</v>
      </c>
      <c r="J232" s="90"/>
      <c r="K232" s="55" t="s">
        <v>3117</v>
      </c>
      <c r="L232" s="55" t="s">
        <v>3117</v>
      </c>
      <c r="M232" s="55" t="s">
        <v>3117</v>
      </c>
      <c r="N232" s="55" t="s">
        <v>3117</v>
      </c>
      <c r="O232" s="55" t="s">
        <v>2131</v>
      </c>
      <c r="P232" s="74"/>
      <c r="Q232" s="55" t="s">
        <v>3009</v>
      </c>
      <c r="R232" s="55" t="s">
        <v>3299</v>
      </c>
      <c r="S232" s="77" t="s">
        <v>2132</v>
      </c>
      <c r="T232" s="74"/>
      <c r="U232" s="55" t="s">
        <v>3010</v>
      </c>
      <c r="V232" s="55" t="s">
        <v>3010</v>
      </c>
      <c r="W232" s="56" t="s">
        <v>2401</v>
      </c>
      <c r="X232" s="56" t="s">
        <v>3012</v>
      </c>
      <c r="Y232" s="74"/>
      <c r="Z232" s="78" t="s">
        <v>286</v>
      </c>
      <c r="AA232" s="78" t="s">
        <v>287</v>
      </c>
      <c r="AB232" s="78" t="s">
        <v>287</v>
      </c>
      <c r="AC232" s="73" t="str">
        <f t="shared" si="6"/>
        <v>No Crítico</v>
      </c>
      <c r="AD232" s="74"/>
      <c r="AE232" s="75" t="str">
        <f>IF(Z232=Clasificación!$B$9,Clasificación!$C$9,IF(Z232=Clasificación!$B$10,Clasificación!$C$10,IF(OR(Z232=Clasificación!$B$11,Z232=Clasificación!$C$11),Clasificación!$C$11,"Por clasificar")))</f>
        <v>Pública</v>
      </c>
      <c r="AF232" s="75" t="str">
        <f>IF(OR(AA232=Clasificación!$B$15,AA232=Clasificación!$B$16),Clasificación!$C$15,IF(AA232=Clasificación!$B$17,Clasificación!$C$17,"Por clasificar"))</f>
        <v>Crítica</v>
      </c>
      <c r="AG232" s="75" t="str">
        <f>IF(OR(AB232=Clasificación!$B$22,AB232=Clasificación!$B$23),Clasificación!$C$22,IF(AB232=Clasificación!$B$24,Clasificación!$C$24,"Por clasificar"))</f>
        <v>Crítica</v>
      </c>
    </row>
    <row r="233" spans="1:33" ht="258.75" x14ac:dyDescent="0.2">
      <c r="A233" s="55">
        <v>226</v>
      </c>
      <c r="B233" s="55" t="s">
        <v>2238</v>
      </c>
      <c r="C233" s="56" t="s">
        <v>2998</v>
      </c>
      <c r="D233" s="56" t="s">
        <v>2999</v>
      </c>
      <c r="E233" s="88" t="str">
        <f>+VLOOKUP(F233,Inventario!$A$3:$D$2083,2,FALSE)</f>
        <v>AC419</v>
      </c>
      <c r="F233" s="63" t="s">
        <v>1141</v>
      </c>
      <c r="G233" s="89" t="str">
        <f>+VLOOKUP(F233,Inventario!$A$3:$D$2083,3,FALSE)</f>
        <v>Subserie documental la cual puede contener la siguiente documentación: Autorizaciones de descuentos, Certificación de asistencia a sesiones, Certificaciones de pago honorarios, Certificado de Disponibilidad Presupuestal-CDP, Certificado de Ingresos y Retenciones, Certificado de Registro Presupuestal-CRP, Comunicaciones oficiales, Planilla integrada de liquidación de aportes, Planillas de descuentos, Relaciones de Autorización, Resumen centro de costos, Planilla de resumen pago honorarios concejales .</v>
      </c>
      <c r="H233" s="56" t="s">
        <v>3005</v>
      </c>
      <c r="I233" s="89" t="str">
        <f>+VLOOKUP(F233,Inventario!$A$4:$D$2083,4,FALSE)</f>
        <v>Datos / Información</v>
      </c>
      <c r="J233" s="90"/>
      <c r="K233" s="55" t="s">
        <v>3117</v>
      </c>
      <c r="L233" s="55" t="s">
        <v>3117</v>
      </c>
      <c r="M233" s="55" t="s">
        <v>3117</v>
      </c>
      <c r="N233" s="55" t="s">
        <v>3117</v>
      </c>
      <c r="O233" s="55" t="s">
        <v>2131</v>
      </c>
      <c r="P233" s="74"/>
      <c r="Q233" s="55" t="s">
        <v>3009</v>
      </c>
      <c r="R233" s="55" t="s">
        <v>3299</v>
      </c>
      <c r="S233" s="77" t="s">
        <v>2132</v>
      </c>
      <c r="T233" s="74"/>
      <c r="U233" s="55" t="s">
        <v>3010</v>
      </c>
      <c r="V233" s="55" t="s">
        <v>3010</v>
      </c>
      <c r="W233" s="56" t="s">
        <v>2401</v>
      </c>
      <c r="X233" s="56" t="s">
        <v>3014</v>
      </c>
      <c r="Y233" s="74"/>
      <c r="Z233" s="78" t="s">
        <v>288</v>
      </c>
      <c r="AA233" s="78" t="s">
        <v>287</v>
      </c>
      <c r="AB233" s="78" t="s">
        <v>287</v>
      </c>
      <c r="AC233" s="73" t="str">
        <f t="shared" si="6"/>
        <v>No Crítico</v>
      </c>
      <c r="AD233" s="74"/>
      <c r="AE233" s="75" t="str">
        <f>IF(Z233=Clasificación!$B$9,Clasificación!$C$9,IF(Z233=Clasificación!$B$10,Clasificación!$C$10,IF(OR(Z233=Clasificación!$B$11,Z233=Clasificación!$C$11),Clasificación!$C$11,"Por clasificar")))</f>
        <v>Pública Reservada</v>
      </c>
      <c r="AF233" s="75" t="str">
        <f>IF(OR(AA233=Clasificación!$B$15,AA233=Clasificación!$B$16),Clasificación!$C$15,IF(AA233=Clasificación!$B$17,Clasificación!$C$17,"Por clasificar"))</f>
        <v>Crítica</v>
      </c>
      <c r="AG233" s="75" t="str">
        <f>IF(OR(AB233=Clasificación!$B$22,AB233=Clasificación!$B$23),Clasificación!$C$22,IF(AB233=Clasificación!$B$24,Clasificación!$C$24,"Por clasificar"))</f>
        <v>Crítica</v>
      </c>
    </row>
    <row r="234" spans="1:33" ht="225" x14ac:dyDescent="0.2">
      <c r="A234" s="55">
        <v>227</v>
      </c>
      <c r="B234" s="55" t="s">
        <v>2238</v>
      </c>
      <c r="C234" s="56" t="s">
        <v>2998</v>
      </c>
      <c r="D234" s="56" t="s">
        <v>2999</v>
      </c>
      <c r="E234" s="88" t="str">
        <f>+VLOOKUP(F234,Inventario!$A$3:$D$2083,2,FALSE)</f>
        <v>AC420</v>
      </c>
      <c r="F234" s="63" t="s">
        <v>1142</v>
      </c>
      <c r="G234" s="89" t="str">
        <f>+VLOOKUP(F234,Inventario!$A$3:$D$2083,3,FALSE)</f>
        <v>Subserie documental la cual puede contener la siguiente documentación: Certificación bancaria, Factura o Cuenta de Cobro, Cotización, Folletos, Certificado de Disponibilidad Presupuestal-CDP, Certificado de Registro Presupuestal-CRP, Comunicaciones oficiales, RUT, Orden de Pago, Resolución ordenamiento de pago, Resolución.</v>
      </c>
      <c r="H234" s="56" t="s">
        <v>3006</v>
      </c>
      <c r="I234" s="89" t="str">
        <f>+VLOOKUP(F234,Inventario!$A$4:$D$2083,4,FALSE)</f>
        <v>Datos / Información</v>
      </c>
      <c r="J234" s="90"/>
      <c r="K234" s="55" t="s">
        <v>3117</v>
      </c>
      <c r="L234" s="55" t="s">
        <v>3117</v>
      </c>
      <c r="M234" s="55" t="s">
        <v>3117</v>
      </c>
      <c r="N234" s="55" t="s">
        <v>3117</v>
      </c>
      <c r="O234" s="55" t="s">
        <v>2131</v>
      </c>
      <c r="P234" s="74"/>
      <c r="Q234" s="55" t="s">
        <v>3009</v>
      </c>
      <c r="R234" s="55" t="s">
        <v>3299</v>
      </c>
      <c r="S234" s="77" t="s">
        <v>2132</v>
      </c>
      <c r="T234" s="74"/>
      <c r="U234" s="55" t="s">
        <v>3010</v>
      </c>
      <c r="V234" s="55" t="s">
        <v>3010</v>
      </c>
      <c r="W234" s="56" t="s">
        <v>2401</v>
      </c>
      <c r="X234" s="56" t="s">
        <v>3015</v>
      </c>
      <c r="Y234" s="74"/>
      <c r="Z234" s="78" t="s">
        <v>286</v>
      </c>
      <c r="AA234" s="78" t="s">
        <v>287</v>
      </c>
      <c r="AB234" s="78" t="s">
        <v>287</v>
      </c>
      <c r="AC234" s="73" t="str">
        <f t="shared" si="6"/>
        <v>No Crítico</v>
      </c>
      <c r="AD234" s="74"/>
      <c r="AE234" s="75" t="str">
        <f>IF(Z234=Clasificación!$B$9,Clasificación!$C$9,IF(Z234=Clasificación!$B$10,Clasificación!$C$10,IF(OR(Z234=Clasificación!$B$11,Z234=Clasificación!$C$11),Clasificación!$C$11,"Por clasificar")))</f>
        <v>Pública</v>
      </c>
      <c r="AF234" s="75" t="str">
        <f>IF(OR(AA234=Clasificación!$B$15,AA234=Clasificación!$B$16),Clasificación!$C$15,IF(AA234=Clasificación!$B$17,Clasificación!$C$17,"Por clasificar"))</f>
        <v>Crítica</v>
      </c>
      <c r="AG234" s="75" t="str">
        <f>IF(OR(AB234=Clasificación!$B$22,AB234=Clasificación!$B$23),Clasificación!$C$22,IF(AB234=Clasificación!$B$24,Clasificación!$C$24,"Por clasificar"))</f>
        <v>Crítica</v>
      </c>
    </row>
    <row r="235" spans="1:33" ht="168.75" x14ac:dyDescent="0.2">
      <c r="A235" s="55">
        <v>228</v>
      </c>
      <c r="B235" s="55" t="s">
        <v>2238</v>
      </c>
      <c r="C235" s="56" t="s">
        <v>2998</v>
      </c>
      <c r="D235" s="56" t="s">
        <v>2999</v>
      </c>
      <c r="E235" s="88" t="str">
        <f>+VLOOKUP(F235,Inventario!$A$3:$D$2083,2,FALSE)</f>
        <v>AC421</v>
      </c>
      <c r="F235" s="63" t="s">
        <v>1143</v>
      </c>
      <c r="G235" s="89" t="str">
        <f>+VLOOKUP(F235,Inventario!$A$3:$D$2083,3,FALSE)</f>
        <v>Subserie documental la cual puede contener la siguiente documentación: Certificación de cumplimiento, Certificado de Registro Presupuestal-CRP, Certificado de Disponibilidad Presupuestal, Comunicaciones oficiales, Orden de Pago, Recibos servicios públicos.</v>
      </c>
      <c r="H235" s="56" t="s">
        <v>3007</v>
      </c>
      <c r="I235" s="89" t="str">
        <f>+VLOOKUP(F235,Inventario!$A$4:$D$2083,4,FALSE)</f>
        <v>Datos / Información</v>
      </c>
      <c r="J235" s="90"/>
      <c r="K235" s="55" t="s">
        <v>3116</v>
      </c>
      <c r="L235" s="55" t="s">
        <v>3116</v>
      </c>
      <c r="M235" s="55" t="s">
        <v>3117</v>
      </c>
      <c r="N235" s="55" t="s">
        <v>3117</v>
      </c>
      <c r="O235" s="55" t="s">
        <v>2131</v>
      </c>
      <c r="P235" s="74"/>
      <c r="Q235" s="55" t="s">
        <v>3009</v>
      </c>
      <c r="R235" s="55" t="s">
        <v>3299</v>
      </c>
      <c r="S235" s="77" t="s">
        <v>2132</v>
      </c>
      <c r="T235" s="74"/>
      <c r="U235" s="55" t="s">
        <v>3010</v>
      </c>
      <c r="V235" s="55" t="s">
        <v>3010</v>
      </c>
      <c r="W235" s="56" t="s">
        <v>2401</v>
      </c>
      <c r="X235" s="56" t="s">
        <v>3016</v>
      </c>
      <c r="Y235" s="74"/>
      <c r="Z235" s="78" t="s">
        <v>286</v>
      </c>
      <c r="AA235" s="78" t="s">
        <v>287</v>
      </c>
      <c r="AB235" s="78" t="s">
        <v>287</v>
      </c>
      <c r="AC235" s="73" t="str">
        <f t="shared" si="6"/>
        <v>No Crítico</v>
      </c>
      <c r="AD235" s="74"/>
      <c r="AE235" s="75" t="str">
        <f>IF(Z235=Clasificación!$B$9,Clasificación!$C$9,IF(Z235=Clasificación!$B$10,Clasificación!$C$10,IF(OR(Z235=Clasificación!$B$11,Z235=Clasificación!$C$11),Clasificación!$C$11,"Por clasificar")))</f>
        <v>Pública</v>
      </c>
      <c r="AF235" s="75" t="str">
        <f>IF(OR(AA235=Clasificación!$B$15,AA235=Clasificación!$B$16),Clasificación!$C$15,IF(AA235=Clasificación!$B$17,Clasificación!$C$17,"Por clasificar"))</f>
        <v>Crítica</v>
      </c>
      <c r="AG235" s="75" t="str">
        <f>IF(OR(AB235=Clasificación!$B$22,AB235=Clasificación!$B$23),Clasificación!$C$22,IF(AB235=Clasificación!$B$24,Clasificación!$C$24,"Por clasificar"))</f>
        <v>Crítica</v>
      </c>
    </row>
    <row r="236" spans="1:33" ht="90" x14ac:dyDescent="0.2">
      <c r="A236" s="55">
        <v>229</v>
      </c>
      <c r="B236" s="55" t="s">
        <v>2238</v>
      </c>
      <c r="C236" s="56" t="s">
        <v>2998</v>
      </c>
      <c r="D236" s="56" t="s">
        <v>2175</v>
      </c>
      <c r="E236" s="88" t="str">
        <f>+VLOOKUP(F236,Inventario!$A$3:$D$2083,2,FALSE)</f>
        <v>AC368</v>
      </c>
      <c r="F236" s="63" t="s">
        <v>1100</v>
      </c>
      <c r="G236" s="89" t="str">
        <f>+VLOOKUP(F236,Inventario!$A$3:$D$2083,3,FALSE)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236" s="56" t="s">
        <v>2725</v>
      </c>
      <c r="I236" s="89" t="str">
        <f>+VLOOKUP(F236,Inventario!$A$4:$D$2083,4,FALSE)</f>
        <v>Datos / Información</v>
      </c>
      <c r="J236" s="90"/>
      <c r="K236" s="55" t="s">
        <v>3117</v>
      </c>
      <c r="L236" s="55" t="s">
        <v>3116</v>
      </c>
      <c r="M236" s="55" t="s">
        <v>3116</v>
      </c>
      <c r="N236" s="55" t="s">
        <v>3116</v>
      </c>
      <c r="O236" s="55" t="s">
        <v>2131</v>
      </c>
      <c r="P236" s="74"/>
      <c r="Q236" s="55" t="s">
        <v>3009</v>
      </c>
      <c r="R236" s="55" t="s">
        <v>3299</v>
      </c>
      <c r="S236" s="77" t="s">
        <v>2132</v>
      </c>
      <c r="T236" s="74"/>
      <c r="U236" s="55" t="s">
        <v>3010</v>
      </c>
      <c r="V236" s="55" t="s">
        <v>3010</v>
      </c>
      <c r="W236" s="56" t="s">
        <v>2401</v>
      </c>
      <c r="X236" s="56" t="s">
        <v>3017</v>
      </c>
      <c r="Y236" s="74"/>
      <c r="Z236" s="78" t="s">
        <v>286</v>
      </c>
      <c r="AA236" s="78" t="s">
        <v>287</v>
      </c>
      <c r="AB236" s="78" t="s">
        <v>287</v>
      </c>
      <c r="AC236" s="73" t="str">
        <f t="shared" si="6"/>
        <v>No Crítico</v>
      </c>
      <c r="AD236" s="74"/>
      <c r="AE236" s="75" t="str">
        <f>IF(Z236=Clasificación!$B$9,Clasificación!$C$9,IF(Z236=Clasificación!$B$10,Clasificación!$C$10,IF(OR(Z236=Clasificación!$B$11,Z236=Clasificación!$C$11),Clasificación!$C$11,"Por clasificar")))</f>
        <v>Pública</v>
      </c>
      <c r="AF236" s="75" t="str">
        <f>IF(OR(AA236=Clasificación!$B$15,AA236=Clasificación!$B$16),Clasificación!$C$15,IF(AA236=Clasificación!$B$17,Clasificación!$C$17,"Por clasificar"))</f>
        <v>Crítica</v>
      </c>
      <c r="AG236" s="75" t="str">
        <f>IF(OR(AB236=Clasificación!$B$22,AB236=Clasificación!$B$23),Clasificación!$C$22,IF(AB236=Clasificación!$B$24,Clasificación!$C$24,"Por clasificar"))</f>
        <v>Crítica</v>
      </c>
    </row>
    <row r="237" spans="1:33" ht="78.75" x14ac:dyDescent="0.2">
      <c r="A237" s="55">
        <v>230</v>
      </c>
      <c r="B237" s="55" t="s">
        <v>2238</v>
      </c>
      <c r="C237" s="56" t="s">
        <v>2998</v>
      </c>
      <c r="D237" s="56" t="s">
        <v>2123</v>
      </c>
      <c r="E237" s="88" t="str">
        <f>+VLOOKUP(F237,Inventario!$A$3:$D$2083,2,FALSE)</f>
        <v>AC383</v>
      </c>
      <c r="F237" s="63" t="s">
        <v>1103</v>
      </c>
      <c r="G237" s="89" t="str">
        <f>+VLOOKUP(F237,Inventario!$A$3:$D$2083,3,FALSE)</f>
        <v>Subserie documental la cual puede contener la siguiente documentación: requerimiento, Informe, Anexos, Plan de mejoramiento, Respuesta, Informe a organismo de control, Informe Ley 617, Informe Estadísticas y Costos, Informe Consolidado Hacendario de información presupuestal, Comprobante de envío</v>
      </c>
      <c r="H237" s="56" t="s">
        <v>3008</v>
      </c>
      <c r="I237" s="89" t="str">
        <f>+VLOOKUP(F237,Inventario!$A$4:$D$2083,4,FALSE)</f>
        <v>Datos / Información</v>
      </c>
      <c r="J237" s="90"/>
      <c r="K237" s="55" t="s">
        <v>3117</v>
      </c>
      <c r="L237" s="55" t="s">
        <v>3116</v>
      </c>
      <c r="M237" s="55" t="s">
        <v>3116</v>
      </c>
      <c r="N237" s="55" t="s">
        <v>3116</v>
      </c>
      <c r="O237" s="55" t="s">
        <v>2131</v>
      </c>
      <c r="P237" s="74"/>
      <c r="Q237" s="55" t="s">
        <v>3009</v>
      </c>
      <c r="R237" s="55" t="s">
        <v>3299</v>
      </c>
      <c r="S237" s="77" t="s">
        <v>2132</v>
      </c>
      <c r="T237" s="74"/>
      <c r="U237" s="55" t="s">
        <v>3010</v>
      </c>
      <c r="V237" s="55" t="s">
        <v>3010</v>
      </c>
      <c r="W237" s="56" t="s">
        <v>2401</v>
      </c>
      <c r="X237" s="56" t="s">
        <v>3018</v>
      </c>
      <c r="Y237" s="74"/>
      <c r="Z237" s="78" t="s">
        <v>286</v>
      </c>
      <c r="AA237" s="78" t="s">
        <v>287</v>
      </c>
      <c r="AB237" s="78" t="s">
        <v>287</v>
      </c>
      <c r="AC237" s="73" t="str">
        <f t="shared" si="6"/>
        <v>No Crítico</v>
      </c>
      <c r="AD237" s="74"/>
      <c r="AE237" s="75" t="str">
        <f>IF(Z237=Clasificación!$B$9,Clasificación!$C$9,IF(Z237=Clasificación!$B$10,Clasificación!$C$10,IF(OR(Z237=Clasificación!$B$11,Z237=Clasificación!$C$11),Clasificación!$C$11,"Por clasificar")))</f>
        <v>Pública</v>
      </c>
      <c r="AF237" s="75" t="str">
        <f>IF(OR(AA237=Clasificación!$B$15,AA237=Clasificación!$B$16),Clasificación!$C$15,IF(AA237=Clasificación!$B$17,Clasificación!$C$17,"Por clasificar"))</f>
        <v>Crítica</v>
      </c>
      <c r="AG237" s="75" t="str">
        <f>IF(OR(AB237=Clasificación!$B$22,AB237=Clasificación!$B$23),Clasificación!$C$22,IF(AB237=Clasificación!$B$24,Clasificación!$C$24,"Por clasificar"))</f>
        <v>Crítica</v>
      </c>
    </row>
    <row r="238" spans="1:33" ht="78.75" x14ac:dyDescent="0.2">
      <c r="A238" s="55">
        <v>231</v>
      </c>
      <c r="B238" s="55" t="s">
        <v>2238</v>
      </c>
      <c r="C238" s="56" t="s">
        <v>2998</v>
      </c>
      <c r="D238" s="56" t="s">
        <v>2123</v>
      </c>
      <c r="E238" s="88" t="str">
        <f>+VLOOKUP(F238,Inventario!$A$3:$D$2083,2,FALSE)</f>
        <v>AC356</v>
      </c>
      <c r="F238" s="63" t="s">
        <v>1750</v>
      </c>
      <c r="G238" s="89" t="str">
        <f>+VLOOKUP(F238,Inventario!$A$3:$D$2083,3,FALSE)</f>
        <v>Subserie documental la cual puede contener la siguiente documentación: Informe de gestión, Matriz de Plan Estratégico 58-F-03, Anexos al Informe de Gestión 58-F-26, Solicitud de creación, actualización o dada de baja de documentos del SGI 01-F-01, Caracterización de Servicio 01-F-02, Caracterización de Proceso 01-F-03, Procedimiento o Instructivo 01-F-04, Solicitud de Acción Correctiva, preventiva o de mejora 06-F-07, Seguimiento a los Compromisos de la Revisión Gerencial 06-F-09, Informe</v>
      </c>
      <c r="H238" s="56" t="s">
        <v>2382</v>
      </c>
      <c r="I238" s="89" t="str">
        <f>+VLOOKUP(F238,Inventario!$A$4:$D$2083,4,FALSE)</f>
        <v>Datos / Información</v>
      </c>
      <c r="J238" s="90"/>
      <c r="K238" s="55" t="s">
        <v>3116</v>
      </c>
      <c r="L238" s="55" t="s">
        <v>3116</v>
      </c>
      <c r="M238" s="55" t="s">
        <v>3116</v>
      </c>
      <c r="N238" s="55" t="s">
        <v>3116</v>
      </c>
      <c r="O238" s="55" t="s">
        <v>2131</v>
      </c>
      <c r="P238" s="74"/>
      <c r="Q238" s="55" t="s">
        <v>3009</v>
      </c>
      <c r="R238" s="55" t="s">
        <v>3299</v>
      </c>
      <c r="S238" s="77" t="s">
        <v>2132</v>
      </c>
      <c r="T238" s="74"/>
      <c r="U238" s="55" t="s">
        <v>3010</v>
      </c>
      <c r="V238" s="55" t="s">
        <v>3010</v>
      </c>
      <c r="W238" s="56" t="s">
        <v>2401</v>
      </c>
      <c r="X238" s="56" t="s">
        <v>3018</v>
      </c>
      <c r="Y238" s="74"/>
      <c r="Z238" s="78" t="s">
        <v>286</v>
      </c>
      <c r="AA238" s="78" t="s">
        <v>287</v>
      </c>
      <c r="AB238" s="78" t="s">
        <v>287</v>
      </c>
      <c r="AC238" s="73" t="str">
        <f t="shared" si="6"/>
        <v>No Crítico</v>
      </c>
      <c r="AD238" s="74"/>
      <c r="AE238" s="75" t="str">
        <f>IF(Z238=Clasificación!$B$9,Clasificación!$C$9,IF(Z238=Clasificación!$B$10,Clasificación!$C$10,IF(OR(Z238=Clasificación!$B$11,Z238=Clasificación!$C$11),Clasificación!$C$11,"Por clasificar")))</f>
        <v>Pública</v>
      </c>
      <c r="AF238" s="75" t="str">
        <f>IF(OR(AA238=Clasificación!$B$15,AA238=Clasificación!$B$16),Clasificación!$C$15,IF(AA238=Clasificación!$B$17,Clasificación!$C$17,"Por clasificar"))</f>
        <v>Crítica</v>
      </c>
      <c r="AG238" s="75" t="str">
        <f>IF(OR(AB238=Clasificación!$B$22,AB238=Clasificación!$B$23),Clasificación!$C$22,IF(AB238=Clasificación!$B$24,Clasificación!$C$24,"Por clasificar"))</f>
        <v>Crítica</v>
      </c>
    </row>
    <row r="239" spans="1:33" ht="112.5" x14ac:dyDescent="0.2">
      <c r="A239" s="55">
        <v>232</v>
      </c>
      <c r="B239" s="55" t="s">
        <v>2238</v>
      </c>
      <c r="C239" s="56" t="s">
        <v>2374</v>
      </c>
      <c r="D239" s="56" t="s">
        <v>2375</v>
      </c>
      <c r="E239" s="88" t="str">
        <f>+VLOOKUP(F239,Inventario!$A$3:$D$2083,2,FALSE)</f>
        <v>AC381</v>
      </c>
      <c r="F239" s="63" t="s">
        <v>1101</v>
      </c>
      <c r="G239" s="89" t="str">
        <f>+VLOOKUP(F239,Inventario!$A$3:$D$2083,3,FALSE)</f>
        <v>Subserie documental la cual puede contener la siguiente documentación: Comunicación oficial</v>
      </c>
      <c r="H239" s="56" t="s">
        <v>2378</v>
      </c>
      <c r="I239" s="89" t="str">
        <f>+VLOOKUP(F239,Inventario!$A$4:$D$2083,4,FALSE)</f>
        <v>Datos / Información</v>
      </c>
      <c r="J239" s="90"/>
      <c r="K239" s="55" t="s">
        <v>3117</v>
      </c>
      <c r="L239" s="55" t="s">
        <v>3117</v>
      </c>
      <c r="M239" s="55" t="s">
        <v>3117</v>
      </c>
      <c r="N239" s="55" t="s">
        <v>3117</v>
      </c>
      <c r="O239" s="55" t="s">
        <v>2131</v>
      </c>
      <c r="P239" s="74"/>
      <c r="Q239" s="55" t="s">
        <v>2133</v>
      </c>
      <c r="R239" s="55" t="s">
        <v>2132</v>
      </c>
      <c r="S239" s="55" t="s">
        <v>2132</v>
      </c>
      <c r="T239" s="74"/>
      <c r="U239" s="56" t="s">
        <v>2936</v>
      </c>
      <c r="V239" s="56" t="s">
        <v>2936</v>
      </c>
      <c r="W239" s="56" t="s">
        <v>2246</v>
      </c>
      <c r="X239" s="56" t="s">
        <v>2384</v>
      </c>
      <c r="Y239" s="74"/>
      <c r="Z239" s="78" t="s">
        <v>287</v>
      </c>
      <c r="AA239" s="78" t="s">
        <v>287</v>
      </c>
      <c r="AB239" s="78" t="s">
        <v>287</v>
      </c>
      <c r="AC239" s="73" t="str">
        <f t="shared" si="6"/>
        <v>No Crítico</v>
      </c>
      <c r="AD239" s="74"/>
      <c r="AE239" s="75" t="str">
        <f>IF(Z239=Clasificación!$B$9,Clasificación!$C$9,IF(Z239=Clasificación!$B$10,Clasificación!$C$10,IF(OR(Z239=Clasificación!$B$11,Z239=Clasificación!$C$11),Clasificación!$C$11,"Por clasificar")))</f>
        <v>Pública Clasificada</v>
      </c>
      <c r="AF239" s="75" t="str">
        <f>IF(OR(AA239=Clasificación!$B$15,AA239=Clasificación!$B$16),Clasificación!$C$15,IF(AA239=Clasificación!$B$17,Clasificación!$C$17,"Por clasificar"))</f>
        <v>Crítica</v>
      </c>
      <c r="AG239" s="75" t="str">
        <f>IF(OR(AB239=Clasificación!$B$22,AB239=Clasificación!$B$23),Clasificación!$C$22,IF(AB239=Clasificación!$B$24,Clasificación!$C$24,"Por clasificar"))</f>
        <v>Crítica</v>
      </c>
    </row>
    <row r="240" spans="1:33" ht="112.5" x14ac:dyDescent="0.2">
      <c r="A240" s="55">
        <v>233</v>
      </c>
      <c r="B240" s="55" t="s">
        <v>2238</v>
      </c>
      <c r="C240" s="56" t="s">
        <v>2374</v>
      </c>
      <c r="D240" s="56" t="s">
        <v>2375</v>
      </c>
      <c r="E240" s="88" t="str">
        <f>+VLOOKUP(F240,Inventario!$A$3:$D$2083,2,FALSE)</f>
        <v>AC382</v>
      </c>
      <c r="F240" s="63" t="s">
        <v>1102</v>
      </c>
      <c r="G240" s="89" t="str">
        <f>+VLOOKUP(F240,Inventario!$A$3:$D$2083,3,FALSE)</f>
        <v>Subserie documental la cual puede contener la siguiente documentación: Comunicación oficiales.</v>
      </c>
      <c r="H240" s="56" t="s">
        <v>2379</v>
      </c>
      <c r="I240" s="89" t="str">
        <f>+VLOOKUP(F240,Inventario!$A$4:$D$2083,4,FALSE)</f>
        <v>Datos / Información</v>
      </c>
      <c r="J240" s="90"/>
      <c r="K240" s="55" t="s">
        <v>3117</v>
      </c>
      <c r="L240" s="55" t="s">
        <v>3117</v>
      </c>
      <c r="M240" s="55" t="s">
        <v>3117</v>
      </c>
      <c r="N240" s="55" t="s">
        <v>3116</v>
      </c>
      <c r="O240" s="55" t="s">
        <v>2131</v>
      </c>
      <c r="P240" s="74"/>
      <c r="Q240" s="55" t="s">
        <v>2133</v>
      </c>
      <c r="R240" s="55" t="s">
        <v>2132</v>
      </c>
      <c r="S240" s="55" t="s">
        <v>2132</v>
      </c>
      <c r="T240" s="74"/>
      <c r="U240" s="56" t="s">
        <v>2936</v>
      </c>
      <c r="V240" s="56" t="s">
        <v>2936</v>
      </c>
      <c r="W240" s="56" t="s">
        <v>2246</v>
      </c>
      <c r="X240" s="56" t="s">
        <v>2384</v>
      </c>
      <c r="Y240" s="74"/>
      <c r="Z240" s="78" t="s">
        <v>287</v>
      </c>
      <c r="AA240" s="78" t="s">
        <v>287</v>
      </c>
      <c r="AB240" s="78" t="s">
        <v>287</v>
      </c>
      <c r="AC240" s="73" t="str">
        <f t="shared" si="6"/>
        <v>No Crítico</v>
      </c>
      <c r="AD240" s="74"/>
      <c r="AE240" s="75" t="str">
        <f>IF(Z240=Clasificación!$B$9,Clasificación!$C$9,IF(Z240=Clasificación!$B$10,Clasificación!$C$10,IF(OR(Z240=Clasificación!$B$11,Z240=Clasificación!$C$11),Clasificación!$C$11,"Por clasificar")))</f>
        <v>Pública Clasificada</v>
      </c>
      <c r="AF240" s="75" t="str">
        <f>IF(OR(AA240=Clasificación!$B$15,AA240=Clasificación!$B$16),Clasificación!$C$15,IF(AA240=Clasificación!$B$17,Clasificación!$C$17,"Por clasificar"))</f>
        <v>Crítica</v>
      </c>
      <c r="AG240" s="75" t="str">
        <f>IF(OR(AB240=Clasificación!$B$22,AB240=Clasificación!$B$23),Clasificación!$C$22,IF(AB240=Clasificación!$B$24,Clasificación!$C$24,"Por clasificar"))</f>
        <v>Crítica</v>
      </c>
    </row>
    <row r="241" spans="1:33" ht="168.75" x14ac:dyDescent="0.2">
      <c r="A241" s="55">
        <v>234</v>
      </c>
      <c r="B241" s="55" t="s">
        <v>2238</v>
      </c>
      <c r="C241" s="56" t="s">
        <v>2374</v>
      </c>
      <c r="D241" s="56" t="s">
        <v>2132</v>
      </c>
      <c r="E241" s="88" t="str">
        <f>+VLOOKUP(F241,Inventario!$A$3:$D$2083,2,FALSE)</f>
        <v>AC383</v>
      </c>
      <c r="F241" s="63" t="s">
        <v>1103</v>
      </c>
      <c r="G241" s="89" t="str">
        <f>+VLOOKUP(F241,Inventario!$A$3:$D$2083,3,FALSE)</f>
        <v>Subserie documental la cual puede contener la siguiente documentación: requerimiento, Informe, Anexos, Plan de mejoramiento, Respuesta, Informe a organismo de control, Informe Ley 617, Informe Estadísticas y Costos, Informe Consolidado Hacendario de información presupuestal, Comprobante de envío</v>
      </c>
      <c r="H241" s="56" t="s">
        <v>2380</v>
      </c>
      <c r="I241" s="89" t="str">
        <f>+VLOOKUP(F241,Inventario!$A$4:$D$2083,4,FALSE)</f>
        <v>Datos / Información</v>
      </c>
      <c r="J241" s="90"/>
      <c r="K241" s="55" t="s">
        <v>3116</v>
      </c>
      <c r="L241" s="55" t="s">
        <v>3116</v>
      </c>
      <c r="M241" s="55" t="s">
        <v>3117</v>
      </c>
      <c r="N241" s="55" t="s">
        <v>3117</v>
      </c>
      <c r="O241" s="55" t="s">
        <v>2131</v>
      </c>
      <c r="P241" s="74"/>
      <c r="Q241" s="55" t="s">
        <v>2133</v>
      </c>
      <c r="R241" s="55" t="s">
        <v>2132</v>
      </c>
      <c r="S241" s="55" t="s">
        <v>2132</v>
      </c>
      <c r="T241" s="74"/>
      <c r="U241" s="56" t="s">
        <v>2936</v>
      </c>
      <c r="V241" s="56" t="s">
        <v>2936</v>
      </c>
      <c r="W241" s="56" t="s">
        <v>2246</v>
      </c>
      <c r="X241" s="56" t="s">
        <v>2385</v>
      </c>
      <c r="Y241" s="74"/>
      <c r="Z241" s="78" t="s">
        <v>286</v>
      </c>
      <c r="AA241" s="78" t="s">
        <v>288</v>
      </c>
      <c r="AB241" s="78" t="s">
        <v>288</v>
      </c>
      <c r="AC241" s="73" t="str">
        <f t="shared" si="6"/>
        <v>No Crítico</v>
      </c>
      <c r="AD241" s="74"/>
      <c r="AE241" s="75" t="str">
        <f>IF(Z241=Clasificación!$B$9,Clasificación!$C$9,IF(Z241=Clasificación!$B$10,Clasificación!$C$10,IF(OR(Z241=Clasificación!$B$11,Z241=Clasificación!$C$11),Clasificación!$C$11,"Por clasificar")))</f>
        <v>Pública</v>
      </c>
      <c r="AF241" s="75" t="str">
        <f>IF(OR(AA241=Clasificación!$B$15,AA241=Clasificación!$B$16),Clasificación!$C$15,IF(AA241=Clasificación!$B$17,Clasificación!$C$17,"Por clasificar"))</f>
        <v>Crítica</v>
      </c>
      <c r="AG241" s="75" t="str">
        <f>IF(OR(AB241=Clasificación!$B$22,AB241=Clasificación!$B$23),Clasificación!$C$22,IF(AB241=Clasificación!$B$24,Clasificación!$C$24,"Por clasificar"))</f>
        <v>Crítica</v>
      </c>
    </row>
    <row r="242" spans="1:33" ht="90" x14ac:dyDescent="0.2">
      <c r="A242" s="55">
        <v>235</v>
      </c>
      <c r="B242" s="55" t="s">
        <v>2238</v>
      </c>
      <c r="C242" s="56" t="s">
        <v>2374</v>
      </c>
      <c r="D242" s="56" t="s">
        <v>2132</v>
      </c>
      <c r="E242" s="88" t="str">
        <f>+VLOOKUP(F242,Inventario!$A$3:$D$2083,2,FALSE)</f>
        <v>AC355</v>
      </c>
      <c r="F242" s="63" t="s">
        <v>1099</v>
      </c>
      <c r="G242" s="89" t="str">
        <f>+VLOOKUP(F242,Inventario!$A$3:$D$2083,3,FALSE)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242" s="56" t="s">
        <v>2381</v>
      </c>
      <c r="I242" s="89" t="str">
        <f>+VLOOKUP(F242,Inventario!$A$4:$D$2083,4,FALSE)</f>
        <v>Datos / Información</v>
      </c>
      <c r="J242" s="90"/>
      <c r="K242" s="55" t="s">
        <v>3116</v>
      </c>
      <c r="L242" s="55" t="s">
        <v>3116</v>
      </c>
      <c r="M242" s="55" t="s">
        <v>3116</v>
      </c>
      <c r="N242" s="55" t="s">
        <v>3116</v>
      </c>
      <c r="O242" s="55" t="s">
        <v>2131</v>
      </c>
      <c r="P242" s="74"/>
      <c r="Q242" s="55" t="s">
        <v>2133</v>
      </c>
      <c r="R242" s="55" t="s">
        <v>2132</v>
      </c>
      <c r="S242" s="55" t="s">
        <v>2132</v>
      </c>
      <c r="T242" s="74"/>
      <c r="U242" s="56" t="s">
        <v>2936</v>
      </c>
      <c r="V242" s="56" t="s">
        <v>2936</v>
      </c>
      <c r="W242" s="56" t="s">
        <v>2246</v>
      </c>
      <c r="X242" s="56" t="s">
        <v>2386</v>
      </c>
      <c r="Y242" s="74"/>
      <c r="Z242" s="78" t="s">
        <v>288</v>
      </c>
      <c r="AA242" s="78" t="s">
        <v>288</v>
      </c>
      <c r="AB242" s="78" t="s">
        <v>286</v>
      </c>
      <c r="AC242" s="73" t="str">
        <f t="shared" ref="AC242:AC249" si="7">IF( AND(Z242="Alto",AA242="Alto",AB242="Alto"),"Crítico","No Crítico")</f>
        <v>No Crítico</v>
      </c>
      <c r="AD242" s="74"/>
      <c r="AE242" s="75" t="str">
        <f>IF(Z242=Clasificación!$B$9,Clasificación!$C$9,IF(Z242=Clasificación!$B$10,Clasificación!$C$10,IF(OR(Z242=Clasificación!$B$11,Z242=Clasificación!$C$11),Clasificación!$C$11,"Por clasificar")))</f>
        <v>Pública Reservada</v>
      </c>
      <c r="AF242" s="75" t="str">
        <f>IF(OR(AA242=Clasificación!$B$15,AA242=Clasificación!$B$16),Clasificación!$C$15,IF(AA242=Clasificación!$B$17,Clasificación!$C$17,"Por clasificar"))</f>
        <v>Crítica</v>
      </c>
      <c r="AG242" s="75" t="str">
        <f>IF(OR(AB242=Clasificación!$B$22,AB242=Clasificación!$B$23),Clasificación!$C$22,IF(AB242=Clasificación!$B$24,Clasificación!$C$24,"Por clasificar"))</f>
        <v>No Crítica</v>
      </c>
    </row>
    <row r="243" spans="1:33" ht="157.5" x14ac:dyDescent="0.2">
      <c r="A243" s="55">
        <v>236</v>
      </c>
      <c r="B243" s="55" t="s">
        <v>2238</v>
      </c>
      <c r="C243" s="56" t="s">
        <v>2374</v>
      </c>
      <c r="D243" s="56" t="s">
        <v>2132</v>
      </c>
      <c r="E243" s="88" t="str">
        <f>+VLOOKUP(F243,Inventario!$A$3:$D$2083,2,FALSE)</f>
        <v>AC356</v>
      </c>
      <c r="F243" s="63" t="s">
        <v>1750</v>
      </c>
      <c r="G243" s="89" t="str">
        <f>+VLOOKUP(F243,Inventario!$A$3:$D$2083,3,FALSE)</f>
        <v>Subserie documental la cual puede contener la siguiente documentación: Informe de gestión, Matriz de Plan Estratégico 58-F-03, Anexos al Informe de Gestión 58-F-26, Solicitud de creación, actualización o dada de baja de documentos del SGI 01-F-01, Caracterización de Servicio 01-F-02, Caracterización de Proceso 01-F-03, Procedimiento o Instructivo 01-F-04, Solicitud de Acción Correctiva, preventiva o de mejora 06-F-07, Seguimiento a los Compromisos de la Revisión Gerencial 06-F-09, Informe</v>
      </c>
      <c r="H243" s="56" t="s">
        <v>2382</v>
      </c>
      <c r="I243" s="89" t="str">
        <f>+VLOOKUP(F243,Inventario!$A$4:$D$2083,4,FALSE)</f>
        <v>Datos / Información</v>
      </c>
      <c r="J243" s="90"/>
      <c r="K243" s="55" t="s">
        <v>3116</v>
      </c>
      <c r="L243" s="55" t="s">
        <v>3116</v>
      </c>
      <c r="M243" s="55" t="s">
        <v>3117</v>
      </c>
      <c r="N243" s="55" t="s">
        <v>3117</v>
      </c>
      <c r="O243" s="55" t="s">
        <v>2131</v>
      </c>
      <c r="P243" s="74"/>
      <c r="Q243" s="55" t="s">
        <v>2133</v>
      </c>
      <c r="R243" s="55" t="s">
        <v>2132</v>
      </c>
      <c r="S243" s="55" t="s">
        <v>2132</v>
      </c>
      <c r="T243" s="74"/>
      <c r="U243" s="56" t="s">
        <v>2936</v>
      </c>
      <c r="V243" s="56" t="s">
        <v>2936</v>
      </c>
      <c r="W243" s="56" t="s">
        <v>2246</v>
      </c>
      <c r="X243" s="56" t="s">
        <v>2387</v>
      </c>
      <c r="Y243" s="74"/>
      <c r="Z243" s="78" t="s">
        <v>286</v>
      </c>
      <c r="AA243" s="78" t="s">
        <v>288</v>
      </c>
      <c r="AB243" s="78" t="s">
        <v>288</v>
      </c>
      <c r="AC243" s="73" t="str">
        <f t="shared" si="7"/>
        <v>No Crítico</v>
      </c>
      <c r="AD243" s="74"/>
      <c r="AE243" s="75" t="str">
        <f>IF(Z243=Clasificación!$B$9,Clasificación!$C$9,IF(Z243=Clasificación!$B$10,Clasificación!$C$10,IF(OR(Z243=Clasificación!$B$11,Z243=Clasificación!$C$11),Clasificación!$C$11,"Por clasificar")))</f>
        <v>Pública</v>
      </c>
      <c r="AF243" s="75" t="str">
        <f>IF(OR(AA243=Clasificación!$B$15,AA243=Clasificación!$B$16),Clasificación!$C$15,IF(AA243=Clasificación!$B$17,Clasificación!$C$17,"Por clasificar"))</f>
        <v>Crítica</v>
      </c>
      <c r="AG243" s="75" t="str">
        <f>IF(OR(AB243=Clasificación!$B$22,AB243=Clasificación!$B$23),Clasificación!$C$22,IF(AB243=Clasificación!$B$24,Clasificación!$C$24,"Por clasificar"))</f>
        <v>Crítica</v>
      </c>
    </row>
    <row r="244" spans="1:33" ht="67.5" x14ac:dyDescent="0.2">
      <c r="A244" s="55">
        <v>237</v>
      </c>
      <c r="B244" s="55" t="s">
        <v>2238</v>
      </c>
      <c r="C244" s="56" t="s">
        <v>2374</v>
      </c>
      <c r="D244" s="56" t="s">
        <v>2375</v>
      </c>
      <c r="E244" s="88" t="str">
        <f>+VLOOKUP(F244,Inventario!$A$3:$D$2083,2,FALSE)</f>
        <v>AC384</v>
      </c>
      <c r="F244" s="63" t="s">
        <v>1104</v>
      </c>
      <c r="G244" s="89" t="str">
        <f>+VLOOKUP(F244,Inventario!$A$3:$D$2083,3,FALSE)</f>
        <v>Subserie documental la cual puede contener la siguiente documentación: Planilla de comunicaciones oficiales internas.</v>
      </c>
      <c r="H244" s="56"/>
      <c r="I244" s="89" t="str">
        <f>+VLOOKUP(F244,Inventario!$A$4:$D$2083,4,FALSE)</f>
        <v>Datos / Información</v>
      </c>
      <c r="J244" s="90"/>
      <c r="K244" s="55" t="s">
        <v>3116</v>
      </c>
      <c r="L244" s="55" t="s">
        <v>3117</v>
      </c>
      <c r="M244" s="55" t="s">
        <v>3117</v>
      </c>
      <c r="N244" s="55" t="s">
        <v>3116</v>
      </c>
      <c r="O244" s="55" t="s">
        <v>2131</v>
      </c>
      <c r="P244" s="74"/>
      <c r="Q244" s="55" t="s">
        <v>2133</v>
      </c>
      <c r="R244" s="55" t="s">
        <v>2132</v>
      </c>
      <c r="S244" s="55" t="s">
        <v>2132</v>
      </c>
      <c r="T244" s="74"/>
      <c r="U244" s="56" t="s">
        <v>2936</v>
      </c>
      <c r="V244" s="56" t="s">
        <v>2936</v>
      </c>
      <c r="W244" s="56" t="s">
        <v>2246</v>
      </c>
      <c r="X244" s="56" t="s">
        <v>2388</v>
      </c>
      <c r="Y244" s="74"/>
      <c r="Z244" s="78" t="s">
        <v>286</v>
      </c>
      <c r="AA244" s="78" t="s">
        <v>287</v>
      </c>
      <c r="AB244" s="78" t="s">
        <v>288</v>
      </c>
      <c r="AC244" s="73" t="str">
        <f t="shared" si="7"/>
        <v>No Crítico</v>
      </c>
      <c r="AD244" s="74"/>
      <c r="AE244" s="75" t="str">
        <f>IF(Z244=Clasificación!$B$9,Clasificación!$C$9,IF(Z244=Clasificación!$B$10,Clasificación!$C$10,IF(OR(Z244=Clasificación!$B$11,Z244=Clasificación!$C$11),Clasificación!$C$11,"Por clasificar")))</f>
        <v>Pública</v>
      </c>
      <c r="AF244" s="75" t="str">
        <f>IF(OR(AA244=Clasificación!$B$15,AA244=Clasificación!$B$16),Clasificación!$C$15,IF(AA244=Clasificación!$B$17,Clasificación!$C$17,"Por clasificar"))</f>
        <v>Crítica</v>
      </c>
      <c r="AG244" s="75" t="str">
        <f>IF(OR(AB244=Clasificación!$B$22,AB244=Clasificación!$B$23),Clasificación!$C$22,IF(AB244=Clasificación!$B$24,Clasificación!$C$24,"Por clasificar"))</f>
        <v>Crítica</v>
      </c>
    </row>
    <row r="245" spans="1:33" ht="56.25" x14ac:dyDescent="0.2">
      <c r="A245" s="55">
        <v>238</v>
      </c>
      <c r="B245" s="55" t="s">
        <v>2238</v>
      </c>
      <c r="C245" s="56" t="s">
        <v>2374</v>
      </c>
      <c r="D245" s="56" t="s">
        <v>2375</v>
      </c>
      <c r="E245" s="88" t="str">
        <f>+VLOOKUP(F245,Inventario!$A$3:$D$2083,2,FALSE)</f>
        <v>AC385</v>
      </c>
      <c r="F245" s="63" t="s">
        <v>1105</v>
      </c>
      <c r="G245" s="89" t="str">
        <f>+VLOOKUP(F245,Inventario!$A$3:$D$2083,3,FALSE)</f>
        <v>Subserie documental la cual puede contener la siguiente documentación: Solicitud de anulación de registros de correspondencia, Planilla de acuses de recibo correspondencia externa enviada.</v>
      </c>
      <c r="H245" s="56"/>
      <c r="I245" s="89" t="str">
        <f>+VLOOKUP(F245,Inventario!$A$4:$D$2083,4,FALSE)</f>
        <v>Datos / Información</v>
      </c>
      <c r="J245" s="90"/>
      <c r="K245" s="55" t="s">
        <v>3117</v>
      </c>
      <c r="L245" s="55" t="s">
        <v>3116</v>
      </c>
      <c r="M245" s="55" t="s">
        <v>3117</v>
      </c>
      <c r="N245" s="55" t="s">
        <v>3117</v>
      </c>
      <c r="O245" s="55" t="s">
        <v>2131</v>
      </c>
      <c r="P245" s="74"/>
      <c r="Q245" s="55" t="s">
        <v>2133</v>
      </c>
      <c r="R245" s="55" t="s">
        <v>2132</v>
      </c>
      <c r="S245" s="55" t="s">
        <v>2132</v>
      </c>
      <c r="T245" s="74"/>
      <c r="U245" s="56" t="s">
        <v>2936</v>
      </c>
      <c r="V245" s="56" t="s">
        <v>2936</v>
      </c>
      <c r="W245" s="56" t="s">
        <v>2246</v>
      </c>
      <c r="X245" s="56" t="s">
        <v>2389</v>
      </c>
      <c r="Y245" s="74"/>
      <c r="Z245" s="78" t="s">
        <v>287</v>
      </c>
      <c r="AA245" s="78" t="s">
        <v>288</v>
      </c>
      <c r="AB245" s="78" t="s">
        <v>287</v>
      </c>
      <c r="AC245" s="73" t="str">
        <f t="shared" si="7"/>
        <v>No Crítico</v>
      </c>
      <c r="AD245" s="74"/>
      <c r="AE245" s="75" t="str">
        <f>IF(Z245=Clasificación!$B$9,Clasificación!$C$9,IF(Z245=Clasificación!$B$10,Clasificación!$C$10,IF(OR(Z245=Clasificación!$B$11,Z245=Clasificación!$C$11),Clasificación!$C$11,"Por clasificar")))</f>
        <v>Pública Clasificada</v>
      </c>
      <c r="AF245" s="75" t="str">
        <f>IF(OR(AA245=Clasificación!$B$15,AA245=Clasificación!$B$16),Clasificación!$C$15,IF(AA245=Clasificación!$B$17,Clasificación!$C$17,"Por clasificar"))</f>
        <v>Crítica</v>
      </c>
      <c r="AG245" s="75" t="str">
        <f>IF(OR(AB245=Clasificación!$B$22,AB245=Clasificación!$B$23),Clasificación!$C$22,IF(AB245=Clasificación!$B$24,Clasificación!$C$24,"Por clasificar"))</f>
        <v>Crítica</v>
      </c>
    </row>
    <row r="246" spans="1:33" ht="45" x14ac:dyDescent="0.2">
      <c r="A246" s="55">
        <v>239</v>
      </c>
      <c r="B246" s="55" t="s">
        <v>2238</v>
      </c>
      <c r="C246" s="56" t="s">
        <v>2374</v>
      </c>
      <c r="D246" s="56" t="s">
        <v>2375</v>
      </c>
      <c r="E246" s="88" t="str">
        <f>+VLOOKUP(F246,Inventario!$A$3:$D$2083,2,FALSE)</f>
        <v>AC386</v>
      </c>
      <c r="F246" s="63" t="s">
        <v>1106</v>
      </c>
      <c r="G246" s="89" t="str">
        <f>+VLOOKUP(F246,Inventario!$A$3:$D$2083,3,FALSE)</f>
        <v>Subserie documental la cual puede contener la siguiente documentación: Planilla de entrega de comunicaciones oficiales externa recibida.</v>
      </c>
      <c r="H246" s="56"/>
      <c r="I246" s="89" t="str">
        <f>+VLOOKUP(F246,Inventario!$A$4:$D$2083,4,FALSE)</f>
        <v>Datos / Información</v>
      </c>
      <c r="J246" s="90"/>
      <c r="K246" s="55" t="s">
        <v>3117</v>
      </c>
      <c r="L246" s="55" t="s">
        <v>3117</v>
      </c>
      <c r="M246" s="55" t="s">
        <v>3117</v>
      </c>
      <c r="N246" s="55" t="s">
        <v>3117</v>
      </c>
      <c r="O246" s="55" t="s">
        <v>2131</v>
      </c>
      <c r="P246" s="74"/>
      <c r="Q246" s="55" t="s">
        <v>2133</v>
      </c>
      <c r="R246" s="55" t="s">
        <v>2132</v>
      </c>
      <c r="S246" s="55" t="s">
        <v>2132</v>
      </c>
      <c r="T246" s="74"/>
      <c r="U246" s="56" t="s">
        <v>2936</v>
      </c>
      <c r="V246" s="56" t="s">
        <v>2936</v>
      </c>
      <c r="W246" s="56" t="s">
        <v>2246</v>
      </c>
      <c r="X246" s="91" t="s">
        <v>2390</v>
      </c>
      <c r="Y246" s="74"/>
      <c r="Z246" s="78" t="s">
        <v>287</v>
      </c>
      <c r="AA246" s="78" t="s">
        <v>287</v>
      </c>
      <c r="AB246" s="78" t="s">
        <v>286</v>
      </c>
      <c r="AC246" s="73" t="str">
        <f t="shared" si="7"/>
        <v>No Crítico</v>
      </c>
      <c r="AD246" s="74"/>
      <c r="AE246" s="75" t="str">
        <f>IF(Z246=Clasificación!$B$9,Clasificación!$C$9,IF(Z246=Clasificación!$B$10,Clasificación!$C$10,IF(OR(Z246=Clasificación!$B$11,Z246=Clasificación!$C$11),Clasificación!$C$11,"Por clasificar")))</f>
        <v>Pública Clasificada</v>
      </c>
      <c r="AF246" s="75" t="str">
        <f>IF(OR(AA246=Clasificación!$B$15,AA246=Clasificación!$B$16),Clasificación!$C$15,IF(AA246=Clasificación!$B$17,Clasificación!$C$17,"Por clasificar"))</f>
        <v>Crítica</v>
      </c>
      <c r="AG246" s="75" t="str">
        <f>IF(OR(AB246=Clasificación!$B$22,AB246=Clasificación!$B$23),Clasificación!$C$22,IF(AB246=Clasificación!$B$24,Clasificación!$C$24,"Por clasificar"))</f>
        <v>No Crítica</v>
      </c>
    </row>
    <row r="247" spans="1:33" ht="90" x14ac:dyDescent="0.2">
      <c r="A247" s="55">
        <v>240</v>
      </c>
      <c r="B247" s="55" t="s">
        <v>2238</v>
      </c>
      <c r="C247" s="56" t="s">
        <v>2374</v>
      </c>
      <c r="D247" s="56" t="s">
        <v>2175</v>
      </c>
      <c r="E247" s="88" t="str">
        <f>+VLOOKUP(F247,Inventario!$A$3:$D$2083,2,FALSE)</f>
        <v>AC368</v>
      </c>
      <c r="F247" s="63" t="s">
        <v>2156</v>
      </c>
      <c r="G247" s="89" t="str">
        <f>+VLOOKUP(F247,Inventario!$A$3:$D$2083,3,FALSE)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247" s="56"/>
      <c r="I247" s="89" t="str">
        <f>+VLOOKUP(F247,Inventario!$A$4:$D$2083,4,FALSE)</f>
        <v>Datos / Información</v>
      </c>
      <c r="J247" s="90"/>
      <c r="K247" s="55" t="s">
        <v>3117</v>
      </c>
      <c r="L247" s="55" t="s">
        <v>3117</v>
      </c>
      <c r="M247" s="55" t="s">
        <v>3117</v>
      </c>
      <c r="N247" s="55" t="s">
        <v>3116</v>
      </c>
      <c r="O247" s="55" t="s">
        <v>2131</v>
      </c>
      <c r="P247" s="74"/>
      <c r="Q247" s="55" t="s">
        <v>2133</v>
      </c>
      <c r="R247" s="55" t="s">
        <v>2132</v>
      </c>
      <c r="S247" s="55" t="s">
        <v>2132</v>
      </c>
      <c r="T247" s="74"/>
      <c r="U247" s="56" t="s">
        <v>2936</v>
      </c>
      <c r="V247" s="56" t="s">
        <v>2936</v>
      </c>
      <c r="W247" s="56" t="s">
        <v>2246</v>
      </c>
      <c r="X247" s="56" t="s">
        <v>2390</v>
      </c>
      <c r="Y247" s="74"/>
      <c r="Z247" s="78" t="s">
        <v>288</v>
      </c>
      <c r="AA247" s="78" t="s">
        <v>287</v>
      </c>
      <c r="AB247" s="78" t="s">
        <v>286</v>
      </c>
      <c r="AC247" s="73" t="str">
        <f t="shared" si="7"/>
        <v>No Crítico</v>
      </c>
      <c r="AD247" s="74"/>
      <c r="AE247" s="75" t="str">
        <f>IF(Z247=Clasificación!$B$9,Clasificación!$C$9,IF(Z247=Clasificación!$B$10,Clasificación!$C$10,IF(OR(Z247=Clasificación!$B$11,Z247=Clasificación!$C$11),Clasificación!$C$11,"Por clasificar")))</f>
        <v>Pública Reservada</v>
      </c>
      <c r="AF247" s="75" t="str">
        <f>IF(OR(AA247=Clasificación!$B$15,AA247=Clasificación!$B$16),Clasificación!$C$15,IF(AA247=Clasificación!$B$17,Clasificación!$C$17,"Por clasificar"))</f>
        <v>Crítica</v>
      </c>
      <c r="AG247" s="75" t="str">
        <f>IF(OR(AB247=Clasificación!$B$22,AB247=Clasificación!$B$23),Clasificación!$C$22,IF(AB247=Clasificación!$B$24,Clasificación!$C$24,"Por clasificar"))</f>
        <v>No Crítica</v>
      </c>
    </row>
    <row r="248" spans="1:33" ht="45" x14ac:dyDescent="0.2">
      <c r="A248" s="55">
        <v>241</v>
      </c>
      <c r="B248" s="55" t="s">
        <v>2238</v>
      </c>
      <c r="C248" s="56" t="s">
        <v>2374</v>
      </c>
      <c r="D248" s="56" t="s">
        <v>2375</v>
      </c>
      <c r="E248" s="88" t="str">
        <f>+VLOOKUP(F248,Inventario!$A$3:$D$2083,2,FALSE)</f>
        <v>AC387</v>
      </c>
      <c r="F248" s="63" t="s">
        <v>1107</v>
      </c>
      <c r="G248" s="89" t="str">
        <f>+VLOOKUP(F248,Inventario!$A$3:$D$2083,3,FALSE)</f>
        <v>Subserie documental la cual puede contener la siguiente documentación: Documentos Técnicos, Evaluación, Soportes Generados Líder Funcional.</v>
      </c>
      <c r="H248" s="56"/>
      <c r="I248" s="89" t="str">
        <f>+VLOOKUP(F248,Inventario!$A$4:$D$2083,4,FALSE)</f>
        <v>Datos / Información</v>
      </c>
      <c r="J248" s="90"/>
      <c r="K248" s="55" t="s">
        <v>3117</v>
      </c>
      <c r="L248" s="55" t="s">
        <v>3117</v>
      </c>
      <c r="M248" s="55" t="s">
        <v>3117</v>
      </c>
      <c r="N248" s="55" t="s">
        <v>3117</v>
      </c>
      <c r="O248" s="55" t="s">
        <v>2131</v>
      </c>
      <c r="P248" s="74"/>
      <c r="Q248" s="55" t="s">
        <v>2133</v>
      </c>
      <c r="R248" s="55" t="s">
        <v>2132</v>
      </c>
      <c r="S248" s="55" t="s">
        <v>2132</v>
      </c>
      <c r="T248" s="74"/>
      <c r="U248" s="56" t="s">
        <v>2936</v>
      </c>
      <c r="V248" s="56" t="s">
        <v>2936</v>
      </c>
      <c r="W248" s="56" t="s">
        <v>2246</v>
      </c>
      <c r="X248" s="56" t="s">
        <v>2390</v>
      </c>
      <c r="Y248" s="74"/>
      <c r="Z248" s="78" t="s">
        <v>288</v>
      </c>
      <c r="AA248" s="78" t="s">
        <v>287</v>
      </c>
      <c r="AB248" s="78" t="s">
        <v>286</v>
      </c>
      <c r="AC248" s="73" t="str">
        <f t="shared" si="7"/>
        <v>No Crítico</v>
      </c>
      <c r="AD248" s="74"/>
      <c r="AE248" s="75" t="str">
        <f>IF(Z248=Clasificación!$B$9,Clasificación!$C$9,IF(Z248=Clasificación!$B$10,Clasificación!$C$10,IF(OR(Z248=Clasificación!$B$11,Z248=Clasificación!$C$11),Clasificación!$C$11,"Por clasificar")))</f>
        <v>Pública Reservada</v>
      </c>
      <c r="AF248" s="75" t="str">
        <f>IF(OR(AA248=Clasificación!$B$15,AA248=Clasificación!$B$16),Clasificación!$C$15,IF(AA248=Clasificación!$B$17,Clasificación!$C$17,"Por clasificar"))</f>
        <v>Crítica</v>
      </c>
      <c r="AG248" s="75" t="str">
        <f>IF(OR(AB248=Clasificación!$B$22,AB248=Clasificación!$B$23),Clasificación!$C$22,IF(AB248=Clasificación!$B$24,Clasificación!$C$24,"Por clasificar"))</f>
        <v>No Crítica</v>
      </c>
    </row>
    <row r="249" spans="1:33" ht="78.75" x14ac:dyDescent="0.2">
      <c r="A249" s="55">
        <v>242</v>
      </c>
      <c r="B249" s="55" t="s">
        <v>2238</v>
      </c>
      <c r="C249" s="56" t="s">
        <v>2374</v>
      </c>
      <c r="D249" s="56" t="s">
        <v>2376</v>
      </c>
      <c r="E249" s="88" t="str">
        <f>+VLOOKUP(F249,Inventario!$A$3:$D$2083,2,FALSE)</f>
        <v>AC388</v>
      </c>
      <c r="F249" s="63" t="s">
        <v>2377</v>
      </c>
      <c r="G249" s="89" t="str">
        <f>+VLOOKUP(F249,Inventario!$A$3:$D$2083,3,FALSE)</f>
        <v>Subserie documental la cual puede contener la siguiente documentación:  Atención presencial o telefónica del defensor del ciudadano, Comunicaciones Oficiales de Traslado a Otras Entidades,  Comunicaciones Oficiales Defensor del Ciudadano</v>
      </c>
      <c r="H249" s="56" t="s">
        <v>2383</v>
      </c>
      <c r="I249" s="89" t="str">
        <f>+VLOOKUP(F249,Inventario!$A$4:$D$2083,4,FALSE)</f>
        <v>Datos / Información</v>
      </c>
      <c r="J249" s="90"/>
      <c r="K249" s="55" t="s">
        <v>3117</v>
      </c>
      <c r="L249" s="55" t="s">
        <v>3116</v>
      </c>
      <c r="M249" s="55" t="s">
        <v>3117</v>
      </c>
      <c r="N249" s="55" t="s">
        <v>3116</v>
      </c>
      <c r="O249" s="55" t="s">
        <v>2131</v>
      </c>
      <c r="P249" s="74"/>
      <c r="Q249" s="55" t="s">
        <v>2133</v>
      </c>
      <c r="R249" s="55" t="s">
        <v>2132</v>
      </c>
      <c r="S249" s="55" t="s">
        <v>2132</v>
      </c>
      <c r="T249" s="74"/>
      <c r="U249" s="56" t="s">
        <v>2936</v>
      </c>
      <c r="V249" s="56" t="s">
        <v>2936</v>
      </c>
      <c r="W249" s="56" t="s">
        <v>2246</v>
      </c>
      <c r="X249" s="56" t="s">
        <v>2391</v>
      </c>
      <c r="Y249" s="74"/>
      <c r="Z249" s="78" t="s">
        <v>287</v>
      </c>
      <c r="AA249" s="78" t="s">
        <v>288</v>
      </c>
      <c r="AB249" s="78" t="s">
        <v>286</v>
      </c>
      <c r="AC249" s="73" t="str">
        <f t="shared" si="7"/>
        <v>No Crítico</v>
      </c>
      <c r="AD249" s="74"/>
      <c r="AE249" s="75" t="str">
        <f>IF(Z249=Clasificación!$B$9,Clasificación!$C$9,IF(Z249=Clasificación!$B$10,Clasificación!$C$10,IF(OR(Z249=Clasificación!$B$11,Z249=Clasificación!$C$11),Clasificación!$C$11,"Por clasificar")))</f>
        <v>Pública Clasificada</v>
      </c>
      <c r="AF249" s="75" t="str">
        <f>IF(OR(AA249=Clasificación!$B$15,AA249=Clasificación!$B$16),Clasificación!$C$15,IF(AA249=Clasificación!$B$17,Clasificación!$C$17,"Por clasificar"))</f>
        <v>Crítica</v>
      </c>
      <c r="AG249" s="75" t="str">
        <f>IF(OR(AB249=Clasificación!$B$22,AB249=Clasificación!$B$23),Clasificación!$C$22,IF(AB249=Clasificación!$B$24,Clasificación!$C$24,"Por clasificar"))</f>
        <v>No Crítica</v>
      </c>
    </row>
    <row r="250" spans="1:33" x14ac:dyDescent="0.2">
      <c r="A250" s="58"/>
      <c r="B250" s="58"/>
      <c r="C250" s="59"/>
      <c r="D250" s="58"/>
      <c r="E250" s="58"/>
      <c r="F250" s="64"/>
      <c r="G250" s="59"/>
      <c r="H250" s="59"/>
      <c r="I250" s="59"/>
      <c r="J250" s="90"/>
      <c r="K250" s="58"/>
      <c r="L250" s="58"/>
      <c r="M250" s="58"/>
      <c r="N250" s="58"/>
      <c r="O250" s="58"/>
      <c r="P250" s="74"/>
      <c r="Q250" s="58"/>
      <c r="R250" s="58"/>
      <c r="S250" s="58"/>
      <c r="T250" s="74"/>
      <c r="U250" s="59"/>
      <c r="V250" s="59"/>
      <c r="W250" s="59"/>
      <c r="X250" s="59"/>
      <c r="Y250" s="74"/>
      <c r="Z250" s="83"/>
      <c r="AA250" s="83"/>
      <c r="AB250" s="83"/>
      <c r="AC250" s="84"/>
      <c r="AD250" s="74"/>
      <c r="AE250" s="85"/>
      <c r="AF250" s="85"/>
      <c r="AG250" s="85"/>
    </row>
    <row r="251" spans="1:33" ht="90" x14ac:dyDescent="0.2">
      <c r="A251" s="55">
        <v>243</v>
      </c>
      <c r="B251" s="55" t="s">
        <v>2170</v>
      </c>
      <c r="C251" s="56" t="s">
        <v>2199</v>
      </c>
      <c r="D251" s="56" t="s">
        <v>2132</v>
      </c>
      <c r="E251" s="88" t="str">
        <f>+VLOOKUP(F251,Inventario!$A$3:$D$2083,2,FALSE)</f>
        <v>AC472</v>
      </c>
      <c r="F251" s="56" t="s">
        <v>1190</v>
      </c>
      <c r="G251" s="89" t="str">
        <f>+VLOOKUP(F251,Inventario!$A$3:$D$2083,3,FALSE)</f>
        <v>Subserie documental la cual puede contener la siguiente documentación: Acta, Anexos, Ayuda de memoria mesas de  trabajo o talleres  de capacitación, Formato de control de asistencia, convocatoria.</v>
      </c>
      <c r="H251" s="56" t="s">
        <v>2202</v>
      </c>
      <c r="I251" s="89" t="str">
        <f>+VLOOKUP(F251,Inventario!$A$4:$D$2083,4,FALSE)</f>
        <v>Datos / Información</v>
      </c>
      <c r="J251" s="90"/>
      <c r="K251" s="55" t="s">
        <v>3116</v>
      </c>
      <c r="L251" s="55" t="s">
        <v>3116</v>
      </c>
      <c r="M251" s="55" t="s">
        <v>3116</v>
      </c>
      <c r="N251" s="55" t="s">
        <v>3116</v>
      </c>
      <c r="O251" s="55" t="s">
        <v>2131</v>
      </c>
      <c r="P251" s="74"/>
      <c r="Q251" s="55" t="s">
        <v>2133</v>
      </c>
      <c r="R251" s="55" t="s">
        <v>2784</v>
      </c>
      <c r="S251" s="55" t="s">
        <v>2132</v>
      </c>
      <c r="T251" s="74"/>
      <c r="U251" s="56" t="s">
        <v>2211</v>
      </c>
      <c r="V251" s="56" t="s">
        <v>2211</v>
      </c>
      <c r="W251" s="56" t="s">
        <v>2793</v>
      </c>
      <c r="X251" s="56" t="s">
        <v>2212</v>
      </c>
      <c r="Y251" s="74"/>
      <c r="Z251" s="78" t="s">
        <v>286</v>
      </c>
      <c r="AA251" s="78" t="s">
        <v>286</v>
      </c>
      <c r="AB251" s="78" t="s">
        <v>286</v>
      </c>
      <c r="AC251" s="73" t="str">
        <f>IF( AND(Z251="Alto",AA251="Alto",AB251="Alto"),"Crítico","No Crítico")</f>
        <v>No Crítico</v>
      </c>
      <c r="AD251" s="74"/>
      <c r="AE251" s="75" t="str">
        <f>IF(Z251=Clasificación!$B$9,Clasificación!$C$9,IF(Z251=Clasificación!$B$10,Clasificación!$C$10,IF(OR(Z251=Clasificación!$B$11,Z251=Clasificación!$C$11),Clasificación!$C$11,"Por clasificar")))</f>
        <v>Pública</v>
      </c>
      <c r="AF251" s="75" t="str">
        <f>IF(OR(AA251=Clasificación!$B$15,AA251=Clasificación!$B$16),Clasificación!$C$15,IF(AA251=Clasificación!$B$17,Clasificación!$C$17,"Por clasificar"))</f>
        <v>No Crítica</v>
      </c>
      <c r="AG251" s="75" t="str">
        <f>IF(OR(AB251=Clasificación!$B$22,AB251=Clasificación!$B$23),Clasificación!$C$22,IF(AB251=Clasificación!$B$24,Clasificación!$C$24,"Por clasificar"))</f>
        <v>No Crítica</v>
      </c>
    </row>
    <row r="252" spans="1:33" ht="90" x14ac:dyDescent="0.2">
      <c r="A252" s="55">
        <v>244</v>
      </c>
      <c r="B252" s="55" t="s">
        <v>2170</v>
      </c>
      <c r="C252" s="56" t="s">
        <v>2199</v>
      </c>
      <c r="D252" s="56" t="s">
        <v>2132</v>
      </c>
      <c r="E252" s="88" t="str">
        <f>+VLOOKUP(F252,Inventario!$A$3:$D$2083,2,FALSE)</f>
        <v>AC544</v>
      </c>
      <c r="F252" s="56" t="s">
        <v>1261</v>
      </c>
      <c r="G252" s="89" t="str">
        <f>+VLOOKUP(F252,Inventario!$A$3:$D$2083,3,FALSE)</f>
        <v>Subserie documental la cual puede contener la siguiente documentación: Certificados</v>
      </c>
      <c r="H252" s="56" t="s">
        <v>2203</v>
      </c>
      <c r="I252" s="89" t="str">
        <f>+VLOOKUP(F252,Inventario!$A$4:$D$2083,4,FALSE)</f>
        <v>Datos / Información</v>
      </c>
      <c r="J252" s="90"/>
      <c r="K252" s="55" t="s">
        <v>3116</v>
      </c>
      <c r="L252" s="55" t="s">
        <v>3116</v>
      </c>
      <c r="M252" s="55" t="s">
        <v>3116</v>
      </c>
      <c r="N252" s="55" t="s">
        <v>3116</v>
      </c>
      <c r="O252" s="55" t="s">
        <v>2131</v>
      </c>
      <c r="P252" s="74"/>
      <c r="Q252" s="55" t="s">
        <v>2133</v>
      </c>
      <c r="R252" s="55" t="s">
        <v>2785</v>
      </c>
      <c r="S252" s="55" t="s">
        <v>2132</v>
      </c>
      <c r="T252" s="74"/>
      <c r="U252" s="56" t="s">
        <v>2211</v>
      </c>
      <c r="V252" s="56" t="s">
        <v>2211</v>
      </c>
      <c r="W252" s="56" t="s">
        <v>2782</v>
      </c>
      <c r="X252" s="56" t="s">
        <v>2213</v>
      </c>
      <c r="Y252" s="74"/>
      <c r="Z252" s="78" t="s">
        <v>286</v>
      </c>
      <c r="AA252" s="78" t="s">
        <v>287</v>
      </c>
      <c r="AB252" s="78" t="s">
        <v>286</v>
      </c>
      <c r="AC252" s="73" t="str">
        <f t="shared" ref="AC252:AC285" si="8">IF( AND(Z252="Alto",AA252="Alto",AB252="Alto"),"Crítico","No Crítico")</f>
        <v>No Crítico</v>
      </c>
      <c r="AD252" s="74"/>
      <c r="AE252" s="75" t="str">
        <f>IF(Z252=Clasificación!$B$9,Clasificación!$C$9,IF(Z252=Clasificación!$B$10,Clasificación!$C$10,IF(OR(Z252=Clasificación!$B$11,Z252=Clasificación!$C$11),Clasificación!$C$11,"Por clasificar")))</f>
        <v>Pública</v>
      </c>
      <c r="AF252" s="75" t="str">
        <f>IF(OR(AA252=Clasificación!$B$15,AA252=Clasificación!$B$16),Clasificación!$C$15,IF(AA252=Clasificación!$B$17,Clasificación!$C$17,"Por clasificar"))</f>
        <v>Crítica</v>
      </c>
      <c r="AG252" s="75" t="str">
        <f>IF(OR(AB252=Clasificación!$B$22,AB252=Clasificación!$B$23),Clasificación!$C$22,IF(AB252=Clasificación!$B$24,Clasificación!$C$24,"Por clasificar"))</f>
        <v>No Crítica</v>
      </c>
    </row>
    <row r="253" spans="1:33" ht="112.5" x14ac:dyDescent="0.2">
      <c r="A253" s="55">
        <v>245</v>
      </c>
      <c r="B253" s="55" t="s">
        <v>2170</v>
      </c>
      <c r="C253" s="56" t="s">
        <v>2199</v>
      </c>
      <c r="D253" s="56" t="s">
        <v>2132</v>
      </c>
      <c r="E253" s="88" t="str">
        <f>+VLOOKUP(F253,Inventario!$A$3:$D$2083,2,FALSE)</f>
        <v>AC383</v>
      </c>
      <c r="F253" s="56" t="s">
        <v>2140</v>
      </c>
      <c r="G253" s="89" t="str">
        <f>+VLOOKUP(F253,Inventario!$A$3:$D$2083,3,FALSE)</f>
        <v>Subserie documental la cual puede contener la siguiente documentación: requerimiento, Informe, Anexos, Plan de mejoramiento, Respuesta, Informe a organismo de control, Informe Ley 617, Informe Estadísticas y Costos, Informe Consolidado Hacendario de información presupuestal, Comprobante de envío</v>
      </c>
      <c r="H253" s="56" t="s">
        <v>2204</v>
      </c>
      <c r="I253" s="89" t="str">
        <f>+VLOOKUP(F253,Inventario!$A$4:$D$2083,4,FALSE)</f>
        <v>Datos / Información</v>
      </c>
      <c r="J253" s="90"/>
      <c r="K253" s="55" t="s">
        <v>3116</v>
      </c>
      <c r="L253" s="55" t="s">
        <v>3117</v>
      </c>
      <c r="M253" s="55" t="s">
        <v>3116</v>
      </c>
      <c r="N253" s="55" t="s">
        <v>3116</v>
      </c>
      <c r="O253" s="55" t="s">
        <v>2131</v>
      </c>
      <c r="P253" s="74"/>
      <c r="Q253" s="55" t="s">
        <v>2133</v>
      </c>
      <c r="R253" s="55" t="s">
        <v>2786</v>
      </c>
      <c r="S253" s="55" t="s">
        <v>2132</v>
      </c>
      <c r="T253" s="74"/>
      <c r="U253" s="56" t="s">
        <v>2211</v>
      </c>
      <c r="V253" s="56" t="s">
        <v>2211</v>
      </c>
      <c r="W253" s="56" t="s">
        <v>2782</v>
      </c>
      <c r="X253" s="56" t="s">
        <v>2214</v>
      </c>
      <c r="Y253" s="74"/>
      <c r="Z253" s="78" t="s">
        <v>286</v>
      </c>
      <c r="AA253" s="78" t="s">
        <v>286</v>
      </c>
      <c r="AB253" s="78" t="s">
        <v>286</v>
      </c>
      <c r="AC253" s="73" t="str">
        <f t="shared" si="8"/>
        <v>No Crítico</v>
      </c>
      <c r="AD253" s="74"/>
      <c r="AE253" s="75" t="str">
        <f>IF(Z253=Clasificación!$B$9,Clasificación!$C$9,IF(Z253=Clasificación!$B$10,Clasificación!$C$10,IF(OR(Z253=Clasificación!$B$11,Z253=Clasificación!$C$11),Clasificación!$C$11,"Por clasificar")))</f>
        <v>Pública</v>
      </c>
      <c r="AF253" s="75" t="str">
        <f>IF(OR(AA253=Clasificación!$B$15,AA253=Clasificación!$B$16),Clasificación!$C$15,IF(AA253=Clasificación!$B$17,Clasificación!$C$17,"Por clasificar"))</f>
        <v>No Crítica</v>
      </c>
      <c r="AG253" s="75" t="str">
        <f>IF(OR(AB253=Clasificación!$B$22,AB253=Clasificación!$B$23),Clasificación!$C$22,IF(AB253=Clasificación!$B$24,Clasificación!$C$24,"Por clasificar"))</f>
        <v>No Crítica</v>
      </c>
    </row>
    <row r="254" spans="1:33" ht="101.25" x14ac:dyDescent="0.2">
      <c r="A254" s="55">
        <v>246</v>
      </c>
      <c r="B254" s="55" t="s">
        <v>2170</v>
      </c>
      <c r="C254" s="56" t="s">
        <v>2199</v>
      </c>
      <c r="D254" s="56" t="s">
        <v>2132</v>
      </c>
      <c r="E254" s="88" t="str">
        <f>+VLOOKUP(F254,Inventario!$A$3:$D$2083,2,FALSE)</f>
        <v>AC355</v>
      </c>
      <c r="F254" s="56" t="s">
        <v>1099</v>
      </c>
      <c r="G254" s="89" t="str">
        <f>+VLOOKUP(F254,Inventario!$A$3:$D$2083,3,FALSE)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254" s="56" t="s">
        <v>2205</v>
      </c>
      <c r="I254" s="89" t="str">
        <f>+VLOOKUP(F254,Inventario!$A$4:$D$2083,4,FALSE)</f>
        <v>Datos / Información</v>
      </c>
      <c r="J254" s="90"/>
      <c r="K254" s="55" t="s">
        <v>3116</v>
      </c>
      <c r="L254" s="55" t="s">
        <v>3116</v>
      </c>
      <c r="M254" s="55" t="s">
        <v>3116</v>
      </c>
      <c r="N254" s="55" t="s">
        <v>3116</v>
      </c>
      <c r="O254" s="55" t="s">
        <v>2131</v>
      </c>
      <c r="P254" s="74"/>
      <c r="Q254" s="55" t="s">
        <v>2133</v>
      </c>
      <c r="R254" s="55" t="s">
        <v>2787</v>
      </c>
      <c r="S254" s="55" t="s">
        <v>2132</v>
      </c>
      <c r="T254" s="74"/>
      <c r="U254" s="56" t="s">
        <v>2211</v>
      </c>
      <c r="V254" s="56" t="s">
        <v>2211</v>
      </c>
      <c r="W254" s="56" t="s">
        <v>2782</v>
      </c>
      <c r="X254" s="56" t="s">
        <v>2214</v>
      </c>
      <c r="Y254" s="74"/>
      <c r="Z254" s="78" t="s">
        <v>286</v>
      </c>
      <c r="AA254" s="78" t="s">
        <v>286</v>
      </c>
      <c r="AB254" s="78" t="s">
        <v>286</v>
      </c>
      <c r="AC254" s="73" t="str">
        <f t="shared" si="8"/>
        <v>No Crítico</v>
      </c>
      <c r="AD254" s="74"/>
      <c r="AE254" s="75" t="str">
        <f>IF(Z254=Clasificación!$B$9,Clasificación!$C$9,IF(Z254=Clasificación!$B$10,Clasificación!$C$10,IF(OR(Z254=Clasificación!$B$11,Z254=Clasificación!$C$11),Clasificación!$C$11,"Por clasificar")))</f>
        <v>Pública</v>
      </c>
      <c r="AF254" s="75" t="str">
        <f>IF(OR(AA254=Clasificación!$B$15,AA254=Clasificación!$B$16),Clasificación!$C$15,IF(AA254=Clasificación!$B$17,Clasificación!$C$17,"Por clasificar"))</f>
        <v>No Crítica</v>
      </c>
      <c r="AG254" s="75" t="str">
        <f>IF(OR(AB254=Clasificación!$B$22,AB254=Clasificación!$B$23),Clasificación!$C$22,IF(AB254=Clasificación!$B$24,Clasificación!$C$24,"Por clasificar"))</f>
        <v>No Crítica</v>
      </c>
    </row>
    <row r="255" spans="1:33" ht="101.25" x14ac:dyDescent="0.2">
      <c r="A255" s="55">
        <v>247</v>
      </c>
      <c r="B255" s="55" t="s">
        <v>2170</v>
      </c>
      <c r="C255" s="56" t="s">
        <v>2199</v>
      </c>
      <c r="D255" s="56" t="s">
        <v>2132</v>
      </c>
      <c r="E255" s="88" t="str">
        <f>+VLOOKUP(F255,Inventario!$A$3:$D$2083,2,FALSE)</f>
        <v>AC356</v>
      </c>
      <c r="F255" s="56" t="s">
        <v>1750</v>
      </c>
      <c r="G255" s="89" t="str">
        <f>+VLOOKUP(F255,Inventario!$A$3:$D$2083,3,FALSE)</f>
        <v>Subserie documental la cual puede contener la siguiente documentación: Informe de gestión, Matriz de Plan Estratégico 58-F-03, Anexos al Informe de Gestión 58-F-26, Solicitud de creación, actualización o dada de baja de documentos del SGI 01-F-01, Caracterización de Servicio 01-F-02, Caracterización de Proceso 01-F-03, Procedimiento o Instructivo 01-F-04, Solicitud de Acción Correctiva, preventiva o de mejora 06-F-07, Seguimiento a los Compromisos de la Revisión Gerencial 06-F-09, Informe</v>
      </c>
      <c r="H255" s="56" t="s">
        <v>2206</v>
      </c>
      <c r="I255" s="89" t="str">
        <f>+VLOOKUP(F255,Inventario!$A$4:$D$2083,4,FALSE)</f>
        <v>Datos / Información</v>
      </c>
      <c r="J255" s="90"/>
      <c r="K255" s="55" t="s">
        <v>3116</v>
      </c>
      <c r="L255" s="55" t="s">
        <v>3117</v>
      </c>
      <c r="M255" s="55" t="s">
        <v>3117</v>
      </c>
      <c r="N255" s="55" t="s">
        <v>3116</v>
      </c>
      <c r="O255" s="55" t="s">
        <v>2131</v>
      </c>
      <c r="P255" s="74"/>
      <c r="Q255" s="55" t="s">
        <v>2133</v>
      </c>
      <c r="R255" s="55" t="s">
        <v>2788</v>
      </c>
      <c r="S255" s="55" t="s">
        <v>2132</v>
      </c>
      <c r="T255" s="74"/>
      <c r="U255" s="56" t="s">
        <v>2211</v>
      </c>
      <c r="V255" s="56" t="s">
        <v>2211</v>
      </c>
      <c r="W255" s="56" t="s">
        <v>2794</v>
      </c>
      <c r="X255" s="56" t="s">
        <v>2215</v>
      </c>
      <c r="Y255" s="74"/>
      <c r="Z255" s="78" t="s">
        <v>286</v>
      </c>
      <c r="AA255" s="78" t="s">
        <v>287</v>
      </c>
      <c r="AB255" s="78" t="s">
        <v>287</v>
      </c>
      <c r="AC255" s="73" t="str">
        <f t="shared" si="8"/>
        <v>No Crítico</v>
      </c>
      <c r="AD255" s="74"/>
      <c r="AE255" s="75" t="str">
        <f>IF(Z255=Clasificación!$B$9,Clasificación!$C$9,IF(Z255=Clasificación!$B$10,Clasificación!$C$10,IF(OR(Z255=Clasificación!$B$11,Z255=Clasificación!$C$11),Clasificación!$C$11,"Por clasificar")))</f>
        <v>Pública</v>
      </c>
      <c r="AF255" s="75" t="str">
        <f>IF(OR(AA255=Clasificación!$B$15,AA255=Clasificación!$B$16),Clasificación!$C$15,IF(AA255=Clasificación!$B$17,Clasificación!$C$17,"Por clasificar"))</f>
        <v>Crítica</v>
      </c>
      <c r="AG255" s="75" t="str">
        <f>IF(OR(AB255=Clasificación!$B$22,AB255=Clasificación!$B$23),Clasificación!$C$22,IF(AB255=Clasificación!$B$24,Clasificación!$C$24,"Por clasificar"))</f>
        <v>Crítica</v>
      </c>
    </row>
    <row r="256" spans="1:33" ht="78.75" x14ac:dyDescent="0.2">
      <c r="A256" s="55">
        <v>248</v>
      </c>
      <c r="B256" s="55" t="s">
        <v>2170</v>
      </c>
      <c r="C256" s="56" t="s">
        <v>2199</v>
      </c>
      <c r="D256" s="56" t="s">
        <v>2132</v>
      </c>
      <c r="E256" s="88" t="str">
        <f>+VLOOKUP(F256,Inventario!$A$3:$D$2083,2,FALSE)</f>
        <v>AC435</v>
      </c>
      <c r="F256" s="56" t="s">
        <v>1157</v>
      </c>
      <c r="G256" s="89" t="str">
        <f>+VLOOKUP(F256,Inventario!$A$3:$D$2083,3,FALSE)</f>
        <v>Subserie documental la cual puede contener la siguiente documentación: Plan de acción, Plan, Formulación, Seguimiento</v>
      </c>
      <c r="H256" s="56" t="s">
        <v>2207</v>
      </c>
      <c r="I256" s="89" t="str">
        <f>+VLOOKUP(F256,Inventario!$A$4:$D$2083,4,FALSE)</f>
        <v>Datos / Información</v>
      </c>
      <c r="J256" s="90"/>
      <c r="K256" s="55" t="s">
        <v>3116</v>
      </c>
      <c r="L256" s="55" t="s">
        <v>3116</v>
      </c>
      <c r="M256" s="55" t="s">
        <v>3117</v>
      </c>
      <c r="N256" s="55" t="s">
        <v>3116</v>
      </c>
      <c r="O256" s="55" t="s">
        <v>2131</v>
      </c>
      <c r="P256" s="74"/>
      <c r="Q256" s="55" t="s">
        <v>2133</v>
      </c>
      <c r="R256" s="55" t="s">
        <v>2789</v>
      </c>
      <c r="S256" s="55" t="s">
        <v>2132</v>
      </c>
      <c r="T256" s="74"/>
      <c r="U256" s="56" t="s">
        <v>2211</v>
      </c>
      <c r="V256" s="56" t="s">
        <v>2211</v>
      </c>
      <c r="W256" s="56" t="s">
        <v>2794</v>
      </c>
      <c r="X256" s="56" t="s">
        <v>2216</v>
      </c>
      <c r="Y256" s="74"/>
      <c r="Z256" s="78" t="s">
        <v>286</v>
      </c>
      <c r="AA256" s="78" t="s">
        <v>286</v>
      </c>
      <c r="AB256" s="78" t="s">
        <v>286</v>
      </c>
      <c r="AC256" s="73" t="str">
        <f t="shared" si="8"/>
        <v>No Crítico</v>
      </c>
      <c r="AD256" s="74"/>
      <c r="AE256" s="75" t="str">
        <f>IF(Z256=Clasificación!$B$9,Clasificación!$C$9,IF(Z256=Clasificación!$B$10,Clasificación!$C$10,IF(OR(Z256=Clasificación!$B$11,Z256=Clasificación!$C$11),Clasificación!$C$11,"Por clasificar")))</f>
        <v>Pública</v>
      </c>
      <c r="AF256" s="75" t="str">
        <f>IF(OR(AA256=Clasificación!$B$15,AA256=Clasificación!$B$16),Clasificación!$C$15,IF(AA256=Clasificación!$B$17,Clasificación!$C$17,"Por clasificar"))</f>
        <v>No Crítica</v>
      </c>
      <c r="AG256" s="75" t="str">
        <f>IF(OR(AB256=Clasificación!$B$22,AB256=Clasificación!$B$23),Clasificación!$C$22,IF(AB256=Clasificación!$B$24,Clasificación!$C$24,"Por clasificar"))</f>
        <v>No Crítica</v>
      </c>
    </row>
    <row r="257" spans="1:33" ht="78.75" x14ac:dyDescent="0.2">
      <c r="A257" s="55">
        <v>249</v>
      </c>
      <c r="B257" s="55" t="s">
        <v>2170</v>
      </c>
      <c r="C257" s="56" t="s">
        <v>2199</v>
      </c>
      <c r="D257" s="56" t="s">
        <v>2200</v>
      </c>
      <c r="E257" s="88" t="str">
        <f>+VLOOKUP(F257,Inventario!$A$3:$D$2083,2,FALSE)</f>
        <v>AC474</v>
      </c>
      <c r="F257" s="56" t="s">
        <v>1192</v>
      </c>
      <c r="G257" s="89" t="str">
        <f>+VLOOKUP(F257,Inventario!$A$3:$D$2083,3,FALSE)</f>
        <v>Subserie documental la cual puede contener la siguiente documentación: Plan de Acción, Programación presupuesto, Resultado, Informe de Seguimiento, Documento Técnico, Informe de Consultoría , Viabilidad Presupuestal, Informe, Proyecto de inversión</v>
      </c>
      <c r="H257" s="56" t="s">
        <v>2208</v>
      </c>
      <c r="I257" s="89" t="str">
        <f>+VLOOKUP(F257,Inventario!$A$4:$D$2083,4,FALSE)</f>
        <v>Datos / Información</v>
      </c>
      <c r="J257" s="90"/>
      <c r="K257" s="55" t="s">
        <v>3116</v>
      </c>
      <c r="L257" s="55" t="s">
        <v>3117</v>
      </c>
      <c r="M257" s="55" t="s">
        <v>3117</v>
      </c>
      <c r="N257" s="55" t="s">
        <v>3116</v>
      </c>
      <c r="O257" s="55" t="s">
        <v>2131</v>
      </c>
      <c r="P257" s="74"/>
      <c r="Q257" s="55" t="s">
        <v>2133</v>
      </c>
      <c r="R257" s="55" t="s">
        <v>2790</v>
      </c>
      <c r="S257" s="55" t="s">
        <v>2132</v>
      </c>
      <c r="T257" s="74"/>
      <c r="U257" s="56" t="s">
        <v>2211</v>
      </c>
      <c r="V257" s="56" t="s">
        <v>2211</v>
      </c>
      <c r="W257" s="56" t="s">
        <v>2794</v>
      </c>
      <c r="X257" s="56" t="s">
        <v>2216</v>
      </c>
      <c r="Y257" s="74"/>
      <c r="Z257" s="78" t="s">
        <v>286</v>
      </c>
      <c r="AA257" s="78" t="s">
        <v>286</v>
      </c>
      <c r="AB257" s="78" t="s">
        <v>286</v>
      </c>
      <c r="AC257" s="73" t="str">
        <f t="shared" si="8"/>
        <v>No Crítico</v>
      </c>
      <c r="AD257" s="74"/>
      <c r="AE257" s="75" t="str">
        <f>IF(Z257=Clasificación!$B$9,Clasificación!$C$9,IF(Z257=Clasificación!$B$10,Clasificación!$C$10,IF(OR(Z257=Clasificación!$B$11,Z257=Clasificación!$C$11),Clasificación!$C$11,"Por clasificar")))</f>
        <v>Pública</v>
      </c>
      <c r="AF257" s="75" t="str">
        <f>IF(OR(AA257=Clasificación!$B$15,AA257=Clasificación!$B$16),Clasificación!$C$15,IF(AA257=Clasificación!$B$17,Clasificación!$C$17,"Por clasificar"))</f>
        <v>No Crítica</v>
      </c>
      <c r="AG257" s="75" t="str">
        <f>IF(OR(AB257=Clasificación!$B$22,AB257=Clasificación!$B$23),Clasificación!$C$22,IF(AB257=Clasificación!$B$24,Clasificación!$C$24,"Por clasificar"))</f>
        <v>No Crítica</v>
      </c>
    </row>
    <row r="258" spans="1:33" ht="90" x14ac:dyDescent="0.2">
      <c r="A258" s="55">
        <v>250</v>
      </c>
      <c r="B258" s="55" t="s">
        <v>2170</v>
      </c>
      <c r="C258" s="56" t="s">
        <v>2199</v>
      </c>
      <c r="D258" s="56" t="s">
        <v>2175</v>
      </c>
      <c r="E258" s="88" t="str">
        <f>+VLOOKUP(F258,Inventario!$A$3:$D$2083,2,FALSE)</f>
        <v>AC368</v>
      </c>
      <c r="F258" s="56" t="s">
        <v>2201</v>
      </c>
      <c r="G258" s="89" t="str">
        <f>+VLOOKUP(F258,Inventario!$A$3:$D$2083,3,FALSE)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258" s="56" t="s">
        <v>2209</v>
      </c>
      <c r="I258" s="89" t="str">
        <f>+VLOOKUP(F258,Inventario!$A$4:$D$2083,4,FALSE)</f>
        <v>Datos / Información</v>
      </c>
      <c r="J258" s="90"/>
      <c r="K258" s="55" t="s">
        <v>3117</v>
      </c>
      <c r="L258" s="55" t="s">
        <v>3116</v>
      </c>
      <c r="M258" s="55" t="s">
        <v>3116</v>
      </c>
      <c r="N258" s="55" t="s">
        <v>3116</v>
      </c>
      <c r="O258" s="55" t="s">
        <v>2131</v>
      </c>
      <c r="P258" s="74"/>
      <c r="Q258" s="55" t="s">
        <v>2133</v>
      </c>
      <c r="R258" s="55" t="s">
        <v>2791</v>
      </c>
      <c r="S258" s="55" t="s">
        <v>2132</v>
      </c>
      <c r="T258" s="74"/>
      <c r="U258" s="56" t="s">
        <v>2211</v>
      </c>
      <c r="V258" s="56" t="s">
        <v>2211</v>
      </c>
      <c r="W258" s="56" t="s">
        <v>2794</v>
      </c>
      <c r="X258" s="56" t="s">
        <v>2217</v>
      </c>
      <c r="Y258" s="74"/>
      <c r="Z258" s="78" t="s">
        <v>286</v>
      </c>
      <c r="AA258" s="78" t="s">
        <v>287</v>
      </c>
      <c r="AB258" s="78" t="s">
        <v>286</v>
      </c>
      <c r="AC258" s="73" t="str">
        <f t="shared" si="8"/>
        <v>No Crítico</v>
      </c>
      <c r="AD258" s="74"/>
      <c r="AE258" s="75" t="str">
        <f>IF(Z258=Clasificación!$B$9,Clasificación!$C$9,IF(Z258=Clasificación!$B$10,Clasificación!$C$10,IF(OR(Z258=Clasificación!$B$11,Z258=Clasificación!$C$11),Clasificación!$C$11,"Por clasificar")))</f>
        <v>Pública</v>
      </c>
      <c r="AF258" s="75" t="str">
        <f>IF(OR(AA258=Clasificación!$B$15,AA258=Clasificación!$B$16),Clasificación!$C$15,IF(AA258=Clasificación!$B$17,Clasificación!$C$17,"Por clasificar"))</f>
        <v>Crítica</v>
      </c>
      <c r="AG258" s="75" t="str">
        <f>IF(OR(AB258=Clasificación!$B$22,AB258=Clasificación!$B$23),Clasificación!$C$22,IF(AB258=Clasificación!$B$24,Clasificación!$C$24,"Por clasificar"))</f>
        <v>No Crítica</v>
      </c>
    </row>
    <row r="259" spans="1:33" ht="78.75" x14ac:dyDescent="0.2">
      <c r="A259" s="55">
        <v>251</v>
      </c>
      <c r="B259" s="55" t="s">
        <v>2170</v>
      </c>
      <c r="C259" s="56" t="s">
        <v>2199</v>
      </c>
      <c r="D259" s="56" t="s">
        <v>2132</v>
      </c>
      <c r="E259" s="88" t="str">
        <f>+VLOOKUP(F259,Inventario!$A$3:$D$2083,2,FALSE)</f>
        <v>AC470</v>
      </c>
      <c r="F259" s="56" t="s">
        <v>1188</v>
      </c>
      <c r="G259" s="89" t="str">
        <f>+VLOOKUP(F259,Inventario!$A$3:$D$2083,3,FALSE)</f>
        <v>Serie documental la cual puede contener la siguiente documentación: Resoluciones.</v>
      </c>
      <c r="H259" s="56" t="s">
        <v>2210</v>
      </c>
      <c r="I259" s="89" t="str">
        <f>+VLOOKUP(F259,Inventario!$A$4:$D$2083,4,FALSE)</f>
        <v>Datos / Información</v>
      </c>
      <c r="J259" s="90"/>
      <c r="K259" s="55" t="s">
        <v>3116</v>
      </c>
      <c r="L259" s="55" t="s">
        <v>3116</v>
      </c>
      <c r="M259" s="55" t="s">
        <v>3117</v>
      </c>
      <c r="N259" s="55" t="s">
        <v>3117</v>
      </c>
      <c r="O259" s="55" t="s">
        <v>2131</v>
      </c>
      <c r="P259" s="74"/>
      <c r="Q259" s="55" t="s">
        <v>2133</v>
      </c>
      <c r="R259" s="55" t="s">
        <v>2792</v>
      </c>
      <c r="S259" s="55" t="s">
        <v>2802</v>
      </c>
      <c r="T259" s="74"/>
      <c r="U259" s="56" t="s">
        <v>2211</v>
      </c>
      <c r="V259" s="56" t="s">
        <v>2211</v>
      </c>
      <c r="W259" s="56" t="s">
        <v>2794</v>
      </c>
      <c r="X259" s="56" t="s">
        <v>2217</v>
      </c>
      <c r="Y259" s="74"/>
      <c r="Z259" s="78" t="s">
        <v>286</v>
      </c>
      <c r="AA259" s="78" t="s">
        <v>286</v>
      </c>
      <c r="AB259" s="78" t="s">
        <v>286</v>
      </c>
      <c r="AC259" s="73" t="str">
        <f t="shared" si="8"/>
        <v>No Crítico</v>
      </c>
      <c r="AD259" s="74"/>
      <c r="AE259" s="75" t="str">
        <f>IF(Z259=Clasificación!$B$9,Clasificación!$C$9,IF(Z259=Clasificación!$B$10,Clasificación!$C$10,IF(OR(Z259=Clasificación!$B$11,Z259=Clasificación!$C$11),Clasificación!$C$11,"Por clasificar")))</f>
        <v>Pública</v>
      </c>
      <c r="AF259" s="75" t="str">
        <f>IF(OR(AA259=Clasificación!$B$15,AA259=Clasificación!$B$16),Clasificación!$C$15,IF(AA259=Clasificación!$B$17,Clasificación!$C$17,"Por clasificar"))</f>
        <v>No Crítica</v>
      </c>
      <c r="AG259" s="75" t="str">
        <f>IF(OR(AB259=Clasificación!$B$22,AB259=Clasificación!$B$23),Clasificación!$C$22,IF(AB259=Clasificación!$B$24,Clasificación!$C$24,"Por clasificar"))</f>
        <v>No Crítica</v>
      </c>
    </row>
    <row r="260" spans="1:33" ht="123.75" x14ac:dyDescent="0.2">
      <c r="A260" s="55">
        <v>252</v>
      </c>
      <c r="B260" s="55" t="s">
        <v>2170</v>
      </c>
      <c r="C260" s="56" t="s">
        <v>2180</v>
      </c>
      <c r="D260" s="56" t="s">
        <v>2181</v>
      </c>
      <c r="E260" s="88" t="str">
        <f>+VLOOKUP(F260,Inventario!$A$3:$D$2083,2,FALSE)</f>
        <v>AC545</v>
      </c>
      <c r="F260" s="56" t="s">
        <v>1262</v>
      </c>
      <c r="G260" s="89" t="str">
        <f>+VLOOKUP(F260,Inventario!$A$3:$D$2083,3,FALSE)</f>
        <v>Subserie documental la cual puede contener la siguiente documentación: Comprobantes</v>
      </c>
      <c r="H260" s="56" t="s">
        <v>2768</v>
      </c>
      <c r="I260" s="89" t="str">
        <f>+VLOOKUP(F260,Inventario!$A$4:$D$2083,4,FALSE)</f>
        <v>Datos / Información</v>
      </c>
      <c r="J260" s="90"/>
      <c r="K260" s="55" t="s">
        <v>3116</v>
      </c>
      <c r="L260" s="55" t="s">
        <v>3116</v>
      </c>
      <c r="M260" s="55" t="s">
        <v>3116</v>
      </c>
      <c r="N260" s="55" t="s">
        <v>3116</v>
      </c>
      <c r="O260" s="55" t="s">
        <v>2131</v>
      </c>
      <c r="P260" s="74"/>
      <c r="Q260" s="55" t="s">
        <v>2407</v>
      </c>
      <c r="R260" s="55" t="s">
        <v>2769</v>
      </c>
      <c r="S260" s="55" t="s">
        <v>2132</v>
      </c>
      <c r="T260" s="74"/>
      <c r="U260" s="56" t="s">
        <v>2180</v>
      </c>
      <c r="V260" s="56" t="s">
        <v>2180</v>
      </c>
      <c r="W260" s="56" t="s">
        <v>2777</v>
      </c>
      <c r="X260" s="56" t="s">
        <v>2778</v>
      </c>
      <c r="Y260" s="74"/>
      <c r="Z260" s="78" t="s">
        <v>286</v>
      </c>
      <c r="AA260" s="78" t="s">
        <v>286</v>
      </c>
      <c r="AB260" s="78" t="s">
        <v>286</v>
      </c>
      <c r="AC260" s="73" t="str">
        <f t="shared" si="8"/>
        <v>No Crítico</v>
      </c>
      <c r="AD260" s="74"/>
      <c r="AE260" s="75" t="str">
        <f>IF(Z260=Clasificación!$B$9,Clasificación!$C$9,IF(Z260=Clasificación!$B$10,Clasificación!$C$10,IF(OR(Z260=Clasificación!$B$11,Z260=Clasificación!$C$11),Clasificación!$C$11,"Por clasificar")))</f>
        <v>Pública</v>
      </c>
      <c r="AF260" s="75" t="str">
        <f>IF(OR(AA260=Clasificación!$B$15,AA260=Clasificación!$B$16),Clasificación!$C$15,IF(AA260=Clasificación!$B$17,Clasificación!$C$17,"Por clasificar"))</f>
        <v>No Crítica</v>
      </c>
      <c r="AG260" s="75" t="str">
        <f>IF(OR(AB260=Clasificación!$B$22,AB260=Clasificación!$B$23),Clasificación!$C$22,IF(AB260=Clasificación!$B$24,Clasificación!$C$24,"Por clasificar"))</f>
        <v>No Crítica</v>
      </c>
    </row>
    <row r="261" spans="1:33" ht="101.25" x14ac:dyDescent="0.2">
      <c r="A261" s="55">
        <v>253</v>
      </c>
      <c r="B261" s="55" t="s">
        <v>2170</v>
      </c>
      <c r="C261" s="56" t="s">
        <v>2180</v>
      </c>
      <c r="D261" s="56" t="s">
        <v>2182</v>
      </c>
      <c r="E261" s="88" t="str">
        <f>+VLOOKUP(F261,Inventario!$A$3:$D$2083,2,FALSE)</f>
        <v>AC546</v>
      </c>
      <c r="F261" s="56" t="s">
        <v>1263</v>
      </c>
      <c r="G261" s="89" t="str">
        <f>+VLOOKUP(F261,Inventario!$A$3:$D$2083,3,FALSE)</f>
        <v>Subserie documental la cual puede contener la siguiente documentación: Solicitud, Concepto, Hoja de Ruta  55-F-10</v>
      </c>
      <c r="H261" s="56" t="s">
        <v>2185</v>
      </c>
      <c r="I261" s="89" t="str">
        <f>+VLOOKUP(F261,Inventario!$A$4:$D$2083,4,FALSE)</f>
        <v>Datos / Información</v>
      </c>
      <c r="J261" s="90"/>
      <c r="K261" s="55" t="s">
        <v>3116</v>
      </c>
      <c r="L261" s="55" t="s">
        <v>3116</v>
      </c>
      <c r="M261" s="55" t="s">
        <v>3116</v>
      </c>
      <c r="N261" s="55" t="s">
        <v>3116</v>
      </c>
      <c r="O261" s="55" t="s">
        <v>2131</v>
      </c>
      <c r="P261" s="74"/>
      <c r="Q261" s="55" t="s">
        <v>2133</v>
      </c>
      <c r="R261" s="55" t="s">
        <v>2132</v>
      </c>
      <c r="S261" s="55" t="s">
        <v>2132</v>
      </c>
      <c r="T261" s="74"/>
      <c r="U261" s="56" t="s">
        <v>2180</v>
      </c>
      <c r="V261" s="56" t="s">
        <v>2180</v>
      </c>
      <c r="W261" s="56" t="s">
        <v>2135</v>
      </c>
      <c r="X261" s="56" t="s">
        <v>2192</v>
      </c>
      <c r="Y261" s="74"/>
      <c r="Z261" s="78" t="s">
        <v>286</v>
      </c>
      <c r="AA261" s="78" t="s">
        <v>287</v>
      </c>
      <c r="AB261" s="78" t="s">
        <v>286</v>
      </c>
      <c r="AC261" s="73" t="str">
        <f t="shared" si="8"/>
        <v>No Crítico</v>
      </c>
      <c r="AD261" s="74"/>
      <c r="AE261" s="75" t="str">
        <f>IF(Z261=Clasificación!$B$9,Clasificación!$C$9,IF(Z261=Clasificación!$B$10,Clasificación!$C$10,IF(OR(Z261=Clasificación!$B$11,Z261=Clasificación!$C$11),Clasificación!$C$11,"Por clasificar")))</f>
        <v>Pública</v>
      </c>
      <c r="AF261" s="75" t="str">
        <f>IF(OR(AA261=Clasificación!$B$15,AA261=Clasificación!$B$16),Clasificación!$C$15,IF(AA261=Clasificación!$B$17,Clasificación!$C$17,"Por clasificar"))</f>
        <v>Crítica</v>
      </c>
      <c r="AG261" s="75" t="str">
        <f>IF(OR(AB261=Clasificación!$B$22,AB261=Clasificación!$B$23),Clasificación!$C$22,IF(AB261=Clasificación!$B$24,Clasificación!$C$24,"Por clasificar"))</f>
        <v>No Crítica</v>
      </c>
    </row>
    <row r="262" spans="1:33" ht="315" x14ac:dyDescent="0.2">
      <c r="A262" s="55">
        <v>254</v>
      </c>
      <c r="B262" s="55" t="s">
        <v>2170</v>
      </c>
      <c r="C262" s="56" t="s">
        <v>2180</v>
      </c>
      <c r="D262" s="56" t="s">
        <v>2181</v>
      </c>
      <c r="E262" s="88" t="str">
        <f>+VLOOKUP(F262,Inventario!$A$3:$D$2083,2,FALSE)</f>
        <v>AC548</v>
      </c>
      <c r="F262" s="56" t="s">
        <v>1265</v>
      </c>
      <c r="G262" s="89" t="str">
        <f>+VLOOKUP(F262,Inventario!$A$3:$D$2083,3,FALSE)</f>
        <v>Subserie documental la cual puede contener la siguiente documentación: Balance General, Estado Actividad Financiera, Económica, Social y Ambiental, Estado de Cambios en el Patrimonio, Formatos Contaduría General de la Nación, Notas a los Estados Contables, Soportes Contables, Anexos Estados Contables</v>
      </c>
      <c r="H262" s="56" t="s">
        <v>2186</v>
      </c>
      <c r="I262" s="89" t="str">
        <f>+VLOOKUP(F262,Inventario!$A$4:$D$2083,4,FALSE)</f>
        <v>Datos / Información</v>
      </c>
      <c r="J262" s="90"/>
      <c r="K262" s="55" t="s">
        <v>3116</v>
      </c>
      <c r="L262" s="55" t="s">
        <v>3117</v>
      </c>
      <c r="M262" s="55" t="s">
        <v>3117</v>
      </c>
      <c r="N262" s="55" t="s">
        <v>3117</v>
      </c>
      <c r="O262" s="55" t="s">
        <v>2131</v>
      </c>
      <c r="P262" s="74"/>
      <c r="Q262" s="55" t="s">
        <v>2133</v>
      </c>
      <c r="R262" s="55" t="s">
        <v>2770</v>
      </c>
      <c r="S262" s="55" t="s">
        <v>2798</v>
      </c>
      <c r="T262" s="74"/>
      <c r="U262" s="56" t="s">
        <v>2180</v>
      </c>
      <c r="V262" s="56" t="s">
        <v>2180</v>
      </c>
      <c r="W262" s="56" t="s">
        <v>2779</v>
      </c>
      <c r="X262" s="56" t="s">
        <v>2193</v>
      </c>
      <c r="Y262" s="74"/>
      <c r="Z262" s="78" t="s">
        <v>286</v>
      </c>
      <c r="AA262" s="78" t="s">
        <v>286</v>
      </c>
      <c r="AB262" s="78" t="s">
        <v>287</v>
      </c>
      <c r="AC262" s="73" t="str">
        <f t="shared" si="8"/>
        <v>No Crítico</v>
      </c>
      <c r="AD262" s="74"/>
      <c r="AE262" s="75" t="str">
        <f>IF(Z262=Clasificación!$B$9,Clasificación!$C$9,IF(Z262=Clasificación!$B$10,Clasificación!$C$10,IF(OR(Z262=Clasificación!$B$11,Z262=Clasificación!$C$11),Clasificación!$C$11,"Por clasificar")))</f>
        <v>Pública</v>
      </c>
      <c r="AF262" s="75" t="str">
        <f>IF(OR(AA262=Clasificación!$B$15,AA262=Clasificación!$B$16),Clasificación!$C$15,IF(AA262=Clasificación!$B$17,Clasificación!$C$17,"Por clasificar"))</f>
        <v>No Crítica</v>
      </c>
      <c r="AG262" s="75" t="str">
        <f>IF(OR(AB262=Clasificación!$B$22,AB262=Clasificación!$B$23),Clasificación!$C$22,IF(AB262=Clasificación!$B$24,Clasificación!$C$24,"Por clasificar"))</f>
        <v>Crítica</v>
      </c>
    </row>
    <row r="263" spans="1:33" ht="112.5" x14ac:dyDescent="0.2">
      <c r="A263" s="55">
        <v>255</v>
      </c>
      <c r="B263" s="55" t="s">
        <v>2170</v>
      </c>
      <c r="C263" s="56" t="s">
        <v>2180</v>
      </c>
      <c r="D263" s="56" t="s">
        <v>2132</v>
      </c>
      <c r="E263" s="88" t="str">
        <f>+VLOOKUP(F263,Inventario!$A$3:$D$2083,2,FALSE)</f>
        <v>AC383</v>
      </c>
      <c r="F263" s="56" t="s">
        <v>2140</v>
      </c>
      <c r="G263" s="89" t="str">
        <f>+VLOOKUP(F263,Inventario!$A$3:$D$2083,3,FALSE)</f>
        <v>Subserie documental la cual puede contener la siguiente documentación: requerimiento, Informe, Anexos, Plan de mejoramiento, Respuesta, Informe a organismo de control, Informe Ley 617, Informe Estadísticas y Costos, Informe Consolidado Hacendario de información presupuestal, Comprobante de envío</v>
      </c>
      <c r="H263" s="56" t="s">
        <v>2187</v>
      </c>
      <c r="I263" s="89" t="str">
        <f>+VLOOKUP(F263,Inventario!$A$4:$D$2083,4,FALSE)</f>
        <v>Datos / Información</v>
      </c>
      <c r="J263" s="90"/>
      <c r="K263" s="55" t="s">
        <v>3116</v>
      </c>
      <c r="L263" s="55" t="s">
        <v>3117</v>
      </c>
      <c r="M263" s="55" t="s">
        <v>3116</v>
      </c>
      <c r="N263" s="55" t="s">
        <v>3117</v>
      </c>
      <c r="O263" s="55" t="s">
        <v>2131</v>
      </c>
      <c r="P263" s="74"/>
      <c r="Q263" s="55" t="s">
        <v>2133</v>
      </c>
      <c r="R263" s="55" t="s">
        <v>2771</v>
      </c>
      <c r="S263" s="55" t="s">
        <v>2132</v>
      </c>
      <c r="T263" s="74"/>
      <c r="U263" s="56" t="s">
        <v>2180</v>
      </c>
      <c r="V263" s="56" t="s">
        <v>2180</v>
      </c>
      <c r="W263" s="56" t="s">
        <v>2780</v>
      </c>
      <c r="X263" s="56" t="s">
        <v>2194</v>
      </c>
      <c r="Y263" s="74"/>
      <c r="Z263" s="78" t="s">
        <v>286</v>
      </c>
      <c r="AA263" s="78" t="s">
        <v>286</v>
      </c>
      <c r="AB263" s="78" t="s">
        <v>286</v>
      </c>
      <c r="AC263" s="73" t="str">
        <f t="shared" si="8"/>
        <v>No Crítico</v>
      </c>
      <c r="AD263" s="74"/>
      <c r="AE263" s="75" t="str">
        <f>IF(Z263=Clasificación!$B$9,Clasificación!$C$9,IF(Z263=Clasificación!$B$10,Clasificación!$C$10,IF(OR(Z263=Clasificación!$B$11,Z263=Clasificación!$C$11),Clasificación!$C$11,"Por clasificar")))</f>
        <v>Pública</v>
      </c>
      <c r="AF263" s="75" t="str">
        <f>IF(OR(AA263=Clasificación!$B$15,AA263=Clasificación!$B$16),Clasificación!$C$15,IF(AA263=Clasificación!$B$17,Clasificación!$C$17,"Por clasificar"))</f>
        <v>No Crítica</v>
      </c>
      <c r="AG263" s="75" t="str">
        <f>IF(OR(AB263=Clasificación!$B$22,AB263=Clasificación!$B$23),Clasificación!$C$22,IF(AB263=Clasificación!$B$24,Clasificación!$C$24,"Por clasificar"))</f>
        <v>No Crítica</v>
      </c>
    </row>
    <row r="264" spans="1:33" ht="101.25" x14ac:dyDescent="0.2">
      <c r="A264" s="55">
        <v>256</v>
      </c>
      <c r="B264" s="55" t="s">
        <v>2170</v>
      </c>
      <c r="C264" s="56" t="s">
        <v>2180</v>
      </c>
      <c r="D264" s="56" t="s">
        <v>2132</v>
      </c>
      <c r="E264" s="88" t="str">
        <f>+VLOOKUP(F264,Inventario!$A$3:$D$2083,2,FALSE)</f>
        <v>AC355</v>
      </c>
      <c r="F264" s="56" t="s">
        <v>1099</v>
      </c>
      <c r="G264" s="89" t="str">
        <f>+VLOOKUP(F264,Inventario!$A$3:$D$2083,3,FALSE)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264" s="56" t="s">
        <v>2145</v>
      </c>
      <c r="I264" s="89" t="str">
        <f>+VLOOKUP(F264,Inventario!$A$4:$D$2083,4,FALSE)</f>
        <v>Datos / Información</v>
      </c>
      <c r="J264" s="90"/>
      <c r="K264" s="55" t="s">
        <v>3117</v>
      </c>
      <c r="L264" s="55" t="s">
        <v>3117</v>
      </c>
      <c r="M264" s="55" t="s">
        <v>3116</v>
      </c>
      <c r="N264" s="55" t="s">
        <v>3116</v>
      </c>
      <c r="O264" s="55" t="s">
        <v>2131</v>
      </c>
      <c r="P264" s="74"/>
      <c r="Q264" s="55" t="s">
        <v>2133</v>
      </c>
      <c r="R264" s="55" t="s">
        <v>2772</v>
      </c>
      <c r="S264" s="55" t="s">
        <v>2132</v>
      </c>
      <c r="T264" s="74"/>
      <c r="U264" s="56" t="s">
        <v>2180</v>
      </c>
      <c r="V264" s="56" t="s">
        <v>2180</v>
      </c>
      <c r="W264" s="56" t="s">
        <v>2781</v>
      </c>
      <c r="X264" s="56" t="s">
        <v>2194</v>
      </c>
      <c r="Y264" s="74"/>
      <c r="Z264" s="78" t="s">
        <v>286</v>
      </c>
      <c r="AA264" s="78" t="s">
        <v>286</v>
      </c>
      <c r="AB264" s="78" t="s">
        <v>286</v>
      </c>
      <c r="AC264" s="73" t="str">
        <f t="shared" si="8"/>
        <v>No Crítico</v>
      </c>
      <c r="AD264" s="74"/>
      <c r="AE264" s="75" t="str">
        <f>IF(Z264=Clasificación!$B$9,Clasificación!$C$9,IF(Z264=Clasificación!$B$10,Clasificación!$C$10,IF(OR(Z264=Clasificación!$B$11,Z264=Clasificación!$C$11),Clasificación!$C$11,"Por clasificar")))</f>
        <v>Pública</v>
      </c>
      <c r="AF264" s="75" t="str">
        <f>IF(OR(AA264=Clasificación!$B$15,AA264=Clasificación!$B$16),Clasificación!$C$15,IF(AA264=Clasificación!$B$17,Clasificación!$C$17,"Por clasificar"))</f>
        <v>No Crítica</v>
      </c>
      <c r="AG264" s="75" t="str">
        <f>IF(OR(AB264=Clasificación!$B$22,AB264=Clasificación!$B$23),Clasificación!$C$22,IF(AB264=Clasificación!$B$24,Clasificación!$C$24,"Por clasificar"))</f>
        <v>No Crítica</v>
      </c>
    </row>
    <row r="265" spans="1:33" ht="78.75" x14ac:dyDescent="0.2">
      <c r="A265" s="55">
        <v>257</v>
      </c>
      <c r="B265" s="55" t="s">
        <v>2170</v>
      </c>
      <c r="C265" s="56" t="s">
        <v>2180</v>
      </c>
      <c r="D265" s="56" t="s">
        <v>2132</v>
      </c>
      <c r="E265" s="88" t="str">
        <f>+VLOOKUP(F265,Inventario!$A$3:$D$2083,2,FALSE)</f>
        <v>AC549</v>
      </c>
      <c r="F265" s="56" t="s">
        <v>1439</v>
      </c>
      <c r="G265" s="89" t="str">
        <f>+VLOOKUP(F265,Inventario!$A$3:$D$2083,3,FALSE)</f>
        <v>Subserie documental la cual puede contener la siguiente documentación: Solicitud análisis financiero,  Respuesta, Anexos</v>
      </c>
      <c r="H265" s="56" t="s">
        <v>2188</v>
      </c>
      <c r="I265" s="89" t="str">
        <f>+VLOOKUP(F265,Inventario!$A$4:$D$2083,4,FALSE)</f>
        <v>Datos / Información</v>
      </c>
      <c r="J265" s="90"/>
      <c r="K265" s="55" t="s">
        <v>3116</v>
      </c>
      <c r="L265" s="55" t="s">
        <v>3116</v>
      </c>
      <c r="M265" s="55" t="s">
        <v>3116</v>
      </c>
      <c r="N265" s="55" t="s">
        <v>3116</v>
      </c>
      <c r="O265" s="55" t="s">
        <v>2131</v>
      </c>
      <c r="P265" s="74"/>
      <c r="Q265" s="55" t="s">
        <v>2133</v>
      </c>
      <c r="R265" s="55" t="s">
        <v>2799</v>
      </c>
      <c r="S265" s="55" t="s">
        <v>2132</v>
      </c>
      <c r="T265" s="74"/>
      <c r="U265" s="56" t="s">
        <v>2180</v>
      </c>
      <c r="V265" s="56" t="s">
        <v>2180</v>
      </c>
      <c r="W265" s="56" t="s">
        <v>2782</v>
      </c>
      <c r="X265" s="56" t="s">
        <v>2194</v>
      </c>
      <c r="Y265" s="74"/>
      <c r="Z265" s="78" t="s">
        <v>286</v>
      </c>
      <c r="AA265" s="78" t="s">
        <v>287</v>
      </c>
      <c r="AB265" s="78" t="s">
        <v>287</v>
      </c>
      <c r="AC265" s="73" t="str">
        <f t="shared" si="8"/>
        <v>No Crítico</v>
      </c>
      <c r="AD265" s="74"/>
      <c r="AE265" s="75" t="str">
        <f>IF(Z265=Clasificación!$B$9,Clasificación!$C$9,IF(Z265=Clasificación!$B$10,Clasificación!$C$10,IF(OR(Z265=Clasificación!$B$11,Z265=Clasificación!$C$11),Clasificación!$C$11,"Por clasificar")))</f>
        <v>Pública</v>
      </c>
      <c r="AF265" s="75" t="str">
        <f>IF(OR(AA265=Clasificación!$B$15,AA265=Clasificación!$B$16),Clasificación!$C$15,IF(AA265=Clasificación!$B$17,Clasificación!$C$17,"Por clasificar"))</f>
        <v>Crítica</v>
      </c>
      <c r="AG265" s="75" t="str">
        <f>IF(OR(AB265=Clasificación!$B$22,AB265=Clasificación!$B$23),Clasificación!$C$22,IF(AB265=Clasificación!$B$24,Clasificación!$C$24,"Por clasificar"))</f>
        <v>Crítica</v>
      </c>
    </row>
    <row r="266" spans="1:33" ht="90" x14ac:dyDescent="0.2">
      <c r="A266" s="55">
        <v>258</v>
      </c>
      <c r="B266" s="55" t="s">
        <v>2170</v>
      </c>
      <c r="C266" s="56" t="s">
        <v>2180</v>
      </c>
      <c r="D266" s="56" t="s">
        <v>2175</v>
      </c>
      <c r="E266" s="88" t="str">
        <f>+VLOOKUP(F266,Inventario!$A$3:$D$2083,2,FALSE)</f>
        <v>AC368</v>
      </c>
      <c r="F266" s="56" t="s">
        <v>2156</v>
      </c>
      <c r="G266" s="89" t="str">
        <f>+VLOOKUP(F266,Inventario!$A$3:$D$2083,3,FALSE)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266" s="56"/>
      <c r="I266" s="89" t="str">
        <f>+VLOOKUP(F266,Inventario!$A$4:$D$2083,4,FALSE)</f>
        <v>Datos / Información</v>
      </c>
      <c r="J266" s="90"/>
      <c r="K266" s="55" t="s">
        <v>3117</v>
      </c>
      <c r="L266" s="55" t="s">
        <v>3116</v>
      </c>
      <c r="M266" s="55" t="s">
        <v>3116</v>
      </c>
      <c r="N266" s="55" t="s">
        <v>3116</v>
      </c>
      <c r="O266" s="55" t="s">
        <v>2131</v>
      </c>
      <c r="P266" s="74"/>
      <c r="Q266" s="55" t="s">
        <v>2133</v>
      </c>
      <c r="R266" s="55" t="s">
        <v>2773</v>
      </c>
      <c r="S266" s="55" t="s">
        <v>2132</v>
      </c>
      <c r="T266" s="74"/>
      <c r="U266" s="56" t="s">
        <v>2180</v>
      </c>
      <c r="V266" s="56" t="s">
        <v>2180</v>
      </c>
      <c r="W266" s="56" t="s">
        <v>2135</v>
      </c>
      <c r="X266" s="56" t="s">
        <v>2195</v>
      </c>
      <c r="Y266" s="74"/>
      <c r="Z266" s="78" t="s">
        <v>286</v>
      </c>
      <c r="AA266" s="78" t="s">
        <v>287</v>
      </c>
      <c r="AB266" s="78" t="s">
        <v>286</v>
      </c>
      <c r="AC266" s="73" t="str">
        <f t="shared" si="8"/>
        <v>No Crítico</v>
      </c>
      <c r="AD266" s="74"/>
      <c r="AE266" s="75" t="str">
        <f>IF(Z266=Clasificación!$B$9,Clasificación!$C$9,IF(Z266=Clasificación!$B$10,Clasificación!$C$10,IF(OR(Z266=Clasificación!$B$11,Z266=Clasificación!$C$11),Clasificación!$C$11,"Por clasificar")))</f>
        <v>Pública</v>
      </c>
      <c r="AF266" s="75" t="str">
        <f>IF(OR(AA266=Clasificación!$B$15,AA266=Clasificación!$B$16),Clasificación!$C$15,IF(AA266=Clasificación!$B$17,Clasificación!$C$17,"Por clasificar"))</f>
        <v>Crítica</v>
      </c>
      <c r="AG266" s="75" t="str">
        <f>IF(OR(AB266=Clasificación!$B$22,AB266=Clasificación!$B$23),Clasificación!$C$22,IF(AB266=Clasificación!$B$24,Clasificación!$C$24,"Por clasificar"))</f>
        <v>No Crítica</v>
      </c>
    </row>
    <row r="267" spans="1:33" ht="225" x14ac:dyDescent="0.2">
      <c r="A267" s="55">
        <v>259</v>
      </c>
      <c r="B267" s="55" t="s">
        <v>2170</v>
      </c>
      <c r="C267" s="56" t="s">
        <v>2180</v>
      </c>
      <c r="D267" s="56" t="s">
        <v>2182</v>
      </c>
      <c r="E267" s="88" t="str">
        <f>+VLOOKUP(F267,Inventario!$A$3:$D$2083,2,FALSE)</f>
        <v>AC550</v>
      </c>
      <c r="F267" s="56" t="s">
        <v>1440</v>
      </c>
      <c r="G267" s="89" t="str">
        <f>+VLOOKUP(F267,Inventario!$A$3:$D$2083,3,FALSE)</f>
        <v>Subserie documental la cual puede contener la siguiente documentación: Solicitud, Manual, Hoja de Ruta  55-F-10, Carta circular, Circular externa, Documentos de carácter especial</v>
      </c>
      <c r="H267" s="56" t="s">
        <v>2189</v>
      </c>
      <c r="I267" s="89" t="str">
        <f>+VLOOKUP(F267,Inventario!$A$4:$D$2083,4,FALSE)</f>
        <v>Datos / Información</v>
      </c>
      <c r="J267" s="90"/>
      <c r="K267" s="55" t="s">
        <v>3116</v>
      </c>
      <c r="L267" s="55" t="s">
        <v>3116</v>
      </c>
      <c r="M267" s="55" t="s">
        <v>3116</v>
      </c>
      <c r="N267" s="55" t="s">
        <v>3116</v>
      </c>
      <c r="O267" s="55" t="s">
        <v>2131</v>
      </c>
      <c r="P267" s="74"/>
      <c r="Q267" s="55" t="s">
        <v>2133</v>
      </c>
      <c r="R267" s="55" t="s">
        <v>2774</v>
      </c>
      <c r="S267" s="55" t="s">
        <v>2800</v>
      </c>
      <c r="T267" s="74"/>
      <c r="U267" s="56" t="s">
        <v>2180</v>
      </c>
      <c r="V267" s="56" t="s">
        <v>2180</v>
      </c>
      <c r="W267" s="56" t="s">
        <v>2783</v>
      </c>
      <c r="X267" s="56" t="s">
        <v>2196</v>
      </c>
      <c r="Y267" s="74"/>
      <c r="Z267" s="78" t="s">
        <v>286</v>
      </c>
      <c r="AA267" s="78" t="s">
        <v>287</v>
      </c>
      <c r="AB267" s="78" t="s">
        <v>287</v>
      </c>
      <c r="AC267" s="73" t="str">
        <f t="shared" si="8"/>
        <v>No Crítico</v>
      </c>
      <c r="AD267" s="74"/>
      <c r="AE267" s="75" t="str">
        <f>IF(Z267=Clasificación!$B$9,Clasificación!$C$9,IF(Z267=Clasificación!$B$10,Clasificación!$C$10,IF(OR(Z267=Clasificación!$B$11,Z267=Clasificación!$C$11),Clasificación!$C$11,"Por clasificar")))</f>
        <v>Pública</v>
      </c>
      <c r="AF267" s="75" t="str">
        <f>IF(OR(AA267=Clasificación!$B$15,AA267=Clasificación!$B$16),Clasificación!$C$15,IF(AA267=Clasificación!$B$17,Clasificación!$C$17,"Por clasificar"))</f>
        <v>Crítica</v>
      </c>
      <c r="AG267" s="75" t="str">
        <f>IF(OR(AB267=Clasificación!$B$22,AB267=Clasificación!$B$23),Clasificación!$C$22,IF(AB267=Clasificación!$B$24,Clasificación!$C$24,"Por clasificar"))</f>
        <v>Crítica</v>
      </c>
    </row>
    <row r="268" spans="1:33" ht="157.5" x14ac:dyDescent="0.2">
      <c r="A268" s="55">
        <v>260</v>
      </c>
      <c r="B268" s="55" t="s">
        <v>2170</v>
      </c>
      <c r="C268" s="56" t="s">
        <v>2180</v>
      </c>
      <c r="D268" s="56" t="s">
        <v>2183</v>
      </c>
      <c r="E268" s="88" t="str">
        <f>+VLOOKUP(F268,Inventario!$A$3:$D$2083,2,FALSE)</f>
        <v>AC531</v>
      </c>
      <c r="F268" s="56" t="s">
        <v>1248</v>
      </c>
      <c r="G268" s="89" t="str">
        <f>+VLOOKUP(F268,Inventario!$A$3:$D$2083,3,FALSE)</f>
        <v>Subserie documental la cual puede contener la siguiente documentación: Solicitud, Control de asistencia, presentacion, Solicitud de asesoría, Planilla de asesoría  55-F-07 (electrónico), Estadística de Asesoría (Registro), 
Actas de mesas de trabajo 55-F-05, Respuesta</v>
      </c>
      <c r="H268" s="56" t="s">
        <v>2190</v>
      </c>
      <c r="I268" s="89" t="str">
        <f>+VLOOKUP(F268,Inventario!$A$4:$D$2083,4,FALSE)</f>
        <v>Datos / Información</v>
      </c>
      <c r="J268" s="90"/>
      <c r="K268" s="55" t="s">
        <v>3116</v>
      </c>
      <c r="L268" s="55" t="s">
        <v>3116</v>
      </c>
      <c r="M268" s="55" t="s">
        <v>3116</v>
      </c>
      <c r="N268" s="55" t="s">
        <v>3116</v>
      </c>
      <c r="O268" s="55" t="s">
        <v>2131</v>
      </c>
      <c r="P268" s="74"/>
      <c r="Q268" s="55" t="s">
        <v>2133</v>
      </c>
      <c r="R268" s="55" t="s">
        <v>2775</v>
      </c>
      <c r="S268" s="55" t="s">
        <v>2132</v>
      </c>
      <c r="T268" s="74"/>
      <c r="U268" s="56" t="s">
        <v>2180</v>
      </c>
      <c r="V268" s="56" t="s">
        <v>2180</v>
      </c>
      <c r="W268" s="56" t="s">
        <v>2783</v>
      </c>
      <c r="X268" s="56" t="s">
        <v>2197</v>
      </c>
      <c r="Y268" s="74"/>
      <c r="Z268" s="78" t="s">
        <v>286</v>
      </c>
      <c r="AA268" s="78" t="s">
        <v>286</v>
      </c>
      <c r="AB268" s="78" t="s">
        <v>286</v>
      </c>
      <c r="AC268" s="73" t="str">
        <f t="shared" si="8"/>
        <v>No Crítico</v>
      </c>
      <c r="AD268" s="74"/>
      <c r="AE268" s="75" t="str">
        <f>IF(Z268=Clasificación!$B$9,Clasificación!$C$9,IF(Z268=Clasificación!$B$10,Clasificación!$C$10,IF(OR(Z268=Clasificación!$B$11,Z268=Clasificación!$C$11),Clasificación!$C$11,"Por clasificar")))</f>
        <v>Pública</v>
      </c>
      <c r="AF268" s="75" t="str">
        <f>IF(OR(AA268=Clasificación!$B$15,AA268=Clasificación!$B$16),Clasificación!$C$15,IF(AA268=Clasificación!$B$17,Clasificación!$C$17,"Por clasificar"))</f>
        <v>No Crítica</v>
      </c>
      <c r="AG268" s="75" t="str">
        <f>IF(OR(AB268=Clasificación!$B$22,AB268=Clasificación!$B$23),Clasificación!$C$22,IF(AB268=Clasificación!$B$24,Clasificación!$C$24,"Por clasificar"))</f>
        <v>No Crítica</v>
      </c>
    </row>
    <row r="269" spans="1:33" ht="112.5" x14ac:dyDescent="0.2">
      <c r="A269" s="55">
        <v>261</v>
      </c>
      <c r="B269" s="55" t="s">
        <v>2170</v>
      </c>
      <c r="C269" s="56" t="s">
        <v>2180</v>
      </c>
      <c r="D269" s="56" t="s">
        <v>2184</v>
      </c>
      <c r="E269" s="88" t="str">
        <f>+VLOOKUP(F269,Inventario!$A$3:$D$2083,2,FALSE)</f>
        <v>AC551</v>
      </c>
      <c r="F269" s="56" t="s">
        <v>1444</v>
      </c>
      <c r="G269" s="89" t="str">
        <f>+VLOOKUP(F269,Inventario!$A$3:$D$2083,3,FALSE)</f>
        <v>Subserie documental la cual puede contener la siguiente documentación: Bitácora de evento de capacitación 55-F-02, Encuesta  55-F-03, Lista de Asistencia  55-F.06, Plan de Capacitación Anual  55-F-09</v>
      </c>
      <c r="H269" s="56" t="s">
        <v>2191</v>
      </c>
      <c r="I269" s="89" t="str">
        <f>+VLOOKUP(F269,Inventario!$A$4:$D$2083,4,FALSE)</f>
        <v>Datos / Información</v>
      </c>
      <c r="J269" s="90"/>
      <c r="K269" s="55" t="s">
        <v>3116</v>
      </c>
      <c r="L269" s="55" t="s">
        <v>3116</v>
      </c>
      <c r="M269" s="55" t="s">
        <v>3116</v>
      </c>
      <c r="N269" s="55" t="s">
        <v>3116</v>
      </c>
      <c r="O269" s="55" t="s">
        <v>2131</v>
      </c>
      <c r="P269" s="74"/>
      <c r="Q269" s="55" t="s">
        <v>2133</v>
      </c>
      <c r="R269" s="55" t="s">
        <v>2776</v>
      </c>
      <c r="S269" s="55" t="s">
        <v>2801</v>
      </c>
      <c r="T269" s="74"/>
      <c r="U269" s="56" t="s">
        <v>2180</v>
      </c>
      <c r="V269" s="56" t="s">
        <v>2180</v>
      </c>
      <c r="W269" s="56" t="s">
        <v>2783</v>
      </c>
      <c r="X269" s="56" t="s">
        <v>2198</v>
      </c>
      <c r="Y269" s="74"/>
      <c r="Z269" s="78" t="s">
        <v>286</v>
      </c>
      <c r="AA269" s="78" t="s">
        <v>286</v>
      </c>
      <c r="AB269" s="78" t="s">
        <v>286</v>
      </c>
      <c r="AC269" s="73" t="str">
        <f t="shared" si="8"/>
        <v>No Crítico</v>
      </c>
      <c r="AD269" s="74"/>
      <c r="AE269" s="75" t="str">
        <f>IF(Z269=Clasificación!$B$9,Clasificación!$C$9,IF(Z269=Clasificación!$B$10,Clasificación!$C$10,IF(OR(Z269=Clasificación!$B$11,Z269=Clasificación!$C$11),Clasificación!$C$11,"Por clasificar")))</f>
        <v>Pública</v>
      </c>
      <c r="AF269" s="75" t="str">
        <f>IF(OR(AA269=Clasificación!$B$15,AA269=Clasificación!$B$16),Clasificación!$C$15,IF(AA269=Clasificación!$B$17,Clasificación!$C$17,"Por clasificar"))</f>
        <v>No Crítica</v>
      </c>
      <c r="AG269" s="75" t="str">
        <f>IF(OR(AB269=Clasificación!$B$22,AB269=Clasificación!$B$23),Clasificación!$C$22,IF(AB269=Clasificación!$B$24,Clasificación!$C$24,"Por clasificar"))</f>
        <v>No Crítica</v>
      </c>
    </row>
    <row r="270" spans="1:33" ht="67.5" x14ac:dyDescent="0.2">
      <c r="A270" s="55">
        <v>262</v>
      </c>
      <c r="B270" s="55" t="s">
        <v>2170</v>
      </c>
      <c r="C270" s="56" t="s">
        <v>2171</v>
      </c>
      <c r="D270" s="56" t="s">
        <v>2172</v>
      </c>
      <c r="E270" s="88" t="str">
        <f>+VLOOKUP(F270,Inventario!$A$3:$D$2083,2,FALSE)</f>
        <v>AC552</v>
      </c>
      <c r="F270" s="56" t="s">
        <v>1446</v>
      </c>
      <c r="G270" s="89" t="str">
        <f>+VLOOKUP(F270,Inventario!$A$3:$D$2083,3,FALSE)</f>
        <v>Subserie documental la cual puede contener la siguiente documentación: Comprobante de  Diario, Soportes de contabilidad</v>
      </c>
      <c r="H270" s="56"/>
      <c r="I270" s="89" t="str">
        <f>+VLOOKUP(F270,Inventario!$A$4:$D$2083,4,FALSE)</f>
        <v>Datos / Información</v>
      </c>
      <c r="J270" s="90"/>
      <c r="K270" s="55" t="s">
        <v>3117</v>
      </c>
      <c r="L270" s="55" t="s">
        <v>3116</v>
      </c>
      <c r="M270" s="55" t="s">
        <v>3117</v>
      </c>
      <c r="N270" s="55" t="s">
        <v>3116</v>
      </c>
      <c r="O270" s="55" t="s">
        <v>2131</v>
      </c>
      <c r="P270" s="74"/>
      <c r="Q270" s="55" t="s">
        <v>2133</v>
      </c>
      <c r="R270" s="55" t="s">
        <v>2258</v>
      </c>
      <c r="S270" s="55" t="s">
        <v>2132</v>
      </c>
      <c r="T270" s="74"/>
      <c r="U270" s="56" t="s">
        <v>2176</v>
      </c>
      <c r="V270" s="56" t="s">
        <v>2176</v>
      </c>
      <c r="W270" s="56" t="s">
        <v>2260</v>
      </c>
      <c r="X270" s="56" t="s">
        <v>2177</v>
      </c>
      <c r="Y270" s="74"/>
      <c r="Z270" s="78" t="s">
        <v>286</v>
      </c>
      <c r="AA270" s="78" t="s">
        <v>287</v>
      </c>
      <c r="AB270" s="78" t="s">
        <v>286</v>
      </c>
      <c r="AC270" s="73" t="str">
        <f t="shared" si="8"/>
        <v>No Crítico</v>
      </c>
      <c r="AD270" s="74"/>
      <c r="AE270" s="75" t="str">
        <f>IF(Z270=Clasificación!$B$9,Clasificación!$C$9,IF(Z270=Clasificación!$B$10,Clasificación!$C$10,IF(OR(Z270=Clasificación!$B$11,Z270=Clasificación!$C$11),Clasificación!$C$11,"Por clasificar")))</f>
        <v>Pública</v>
      </c>
      <c r="AF270" s="75" t="str">
        <f>IF(OR(AA270=Clasificación!$B$15,AA270=Clasificación!$B$16),Clasificación!$C$15,IF(AA270=Clasificación!$B$17,Clasificación!$C$17,"Por clasificar"))</f>
        <v>Crítica</v>
      </c>
      <c r="AG270" s="75" t="str">
        <f>IF(OR(AB270=Clasificación!$B$22,AB270=Clasificación!$B$23),Clasificación!$C$22,IF(AB270=Clasificación!$B$24,Clasificación!$C$24,"Por clasificar"))</f>
        <v>No Crítica</v>
      </c>
    </row>
    <row r="271" spans="1:33" ht="90" x14ac:dyDescent="0.2">
      <c r="A271" s="55">
        <v>263</v>
      </c>
      <c r="B271" s="55" t="s">
        <v>2170</v>
      </c>
      <c r="C271" s="56" t="s">
        <v>2171</v>
      </c>
      <c r="D271" s="56" t="s">
        <v>2173</v>
      </c>
      <c r="E271" s="88" t="str">
        <f>+VLOOKUP(F271,Inventario!$A$3:$D$2083,2,FALSE)</f>
        <v>AC553</v>
      </c>
      <c r="F271" s="56" t="s">
        <v>1448</v>
      </c>
      <c r="G271" s="89" t="str">
        <f>+VLOOKUP(F271,Inventario!$A$3:$D$2083,3,FALSE)</f>
        <v>Subserie documental la cual puede contener la siguiente documentación: Control de partidas conciliatorias, consolidado banco y cuentas (53-F-04), Control de partidas conciliatorias, detallado por funcionario, banco, cuenta y año (53-F-06), Planilla recepción de extractos bancarios (53-F-09), Comunicaciones oficiales, Conciliación Bancaria (registro), Informe mensual de partidas conciliatorias (registro), Informe mensual estadístico de partidas conciliatorias, Correo electrónico (registro), Soportes de contabilidad</v>
      </c>
      <c r="H271" s="56"/>
      <c r="I271" s="89" t="str">
        <f>+VLOOKUP(F271,Inventario!$A$4:$D$2083,4,FALSE)</f>
        <v>Datos / Información</v>
      </c>
      <c r="J271" s="90"/>
      <c r="K271" s="55" t="s">
        <v>3116</v>
      </c>
      <c r="L271" s="55" t="s">
        <v>3116</v>
      </c>
      <c r="M271" s="55" t="s">
        <v>3117</v>
      </c>
      <c r="N271" s="55" t="s">
        <v>3116</v>
      </c>
      <c r="O271" s="55" t="s">
        <v>2131</v>
      </c>
      <c r="P271" s="74"/>
      <c r="Q271" s="55" t="s">
        <v>2133</v>
      </c>
      <c r="R271" s="55" t="s">
        <v>2259</v>
      </c>
      <c r="S271" s="55" t="s">
        <v>2132</v>
      </c>
      <c r="T271" s="74"/>
      <c r="U271" s="56" t="s">
        <v>2176</v>
      </c>
      <c r="V271" s="56" t="s">
        <v>2176</v>
      </c>
      <c r="W271" s="56" t="s">
        <v>2261</v>
      </c>
      <c r="X271" s="56" t="s">
        <v>2177</v>
      </c>
      <c r="Y271" s="74"/>
      <c r="Z271" s="78" t="s">
        <v>286</v>
      </c>
      <c r="AA271" s="78" t="s">
        <v>287</v>
      </c>
      <c r="AB271" s="78" t="s">
        <v>287</v>
      </c>
      <c r="AC271" s="73" t="str">
        <f t="shared" si="8"/>
        <v>No Crítico</v>
      </c>
      <c r="AD271" s="74"/>
      <c r="AE271" s="75" t="str">
        <f>IF(Z271=Clasificación!$B$9,Clasificación!$C$9,IF(Z271=Clasificación!$B$10,Clasificación!$C$10,IF(OR(Z271=Clasificación!$B$11,Z271=Clasificación!$C$11),Clasificación!$C$11,"Por clasificar")))</f>
        <v>Pública</v>
      </c>
      <c r="AF271" s="75" t="str">
        <f>IF(OR(AA271=Clasificación!$B$15,AA271=Clasificación!$B$16),Clasificación!$C$15,IF(AA271=Clasificación!$B$17,Clasificación!$C$17,"Por clasificar"))</f>
        <v>Crítica</v>
      </c>
      <c r="AG271" s="75" t="str">
        <f>IF(OR(AB271=Clasificación!$B$22,AB271=Clasificación!$B$23),Clasificación!$C$22,IF(AB271=Clasificación!$B$24,Clasificación!$C$24,"Por clasificar"))</f>
        <v>Crítica</v>
      </c>
    </row>
    <row r="272" spans="1:33" ht="67.5" x14ac:dyDescent="0.2">
      <c r="A272" s="55">
        <v>264</v>
      </c>
      <c r="B272" s="55" t="s">
        <v>2170</v>
      </c>
      <c r="C272" s="56" t="s">
        <v>2171</v>
      </c>
      <c r="D272" s="56" t="s">
        <v>2172</v>
      </c>
      <c r="E272" s="88" t="str">
        <f>+VLOOKUP(F272,Inventario!$A$3:$D$2083,2,FALSE)</f>
        <v>AC554</v>
      </c>
      <c r="F272" s="56" t="s">
        <v>1450</v>
      </c>
      <c r="G272" s="89" t="str">
        <f>+VLOOKUP(F272,Inventario!$A$3:$D$2083,3,FALSE)</f>
        <v>Subserie documental la cual puede contener la siguiente documentación: Conciliación  Área de Gestión y/o Externa Seguimiento Mensual (53-F-12), Soportes de contabilidad</v>
      </c>
      <c r="H272" s="56"/>
      <c r="I272" s="89" t="str">
        <f>+VLOOKUP(F272,Inventario!$A$4:$D$2083,4,FALSE)</f>
        <v>Datos / Información</v>
      </c>
      <c r="J272" s="90"/>
      <c r="K272" s="55" t="s">
        <v>3117</v>
      </c>
      <c r="L272" s="55" t="s">
        <v>3116</v>
      </c>
      <c r="M272" s="55" t="s">
        <v>3117</v>
      </c>
      <c r="N272" s="55" t="s">
        <v>3116</v>
      </c>
      <c r="O272" s="55" t="s">
        <v>2131</v>
      </c>
      <c r="P272" s="74"/>
      <c r="Q272" s="55" t="s">
        <v>2133</v>
      </c>
      <c r="R272" s="55" t="s">
        <v>2132</v>
      </c>
      <c r="S272" s="55" t="s">
        <v>2132</v>
      </c>
      <c r="T272" s="74"/>
      <c r="U272" s="56" t="s">
        <v>2176</v>
      </c>
      <c r="V272" s="56" t="s">
        <v>2176</v>
      </c>
      <c r="W272" s="56" t="s">
        <v>2135</v>
      </c>
      <c r="X272" s="56" t="s">
        <v>2177</v>
      </c>
      <c r="Y272" s="74"/>
      <c r="Z272" s="78" t="s">
        <v>286</v>
      </c>
      <c r="AA272" s="78" t="s">
        <v>287</v>
      </c>
      <c r="AB272" s="78" t="s">
        <v>286</v>
      </c>
      <c r="AC272" s="73" t="str">
        <f t="shared" si="8"/>
        <v>No Crítico</v>
      </c>
      <c r="AD272" s="74"/>
      <c r="AE272" s="75" t="str">
        <f>IF(Z272=Clasificación!$B$9,Clasificación!$C$9,IF(Z272=Clasificación!$B$10,Clasificación!$C$10,IF(OR(Z272=Clasificación!$B$11,Z272=Clasificación!$C$11),Clasificación!$C$11,"Por clasificar")))</f>
        <v>Pública</v>
      </c>
      <c r="AF272" s="75" t="str">
        <f>IF(OR(AA272=Clasificación!$B$15,AA272=Clasificación!$B$16),Clasificación!$C$15,IF(AA272=Clasificación!$B$17,Clasificación!$C$17,"Por clasificar"))</f>
        <v>Crítica</v>
      </c>
      <c r="AG272" s="75" t="str">
        <f>IF(OR(AB272=Clasificación!$B$22,AB272=Clasificación!$B$23),Clasificación!$C$22,IF(AB272=Clasificación!$B$24,Clasificación!$C$24,"Por clasificar"))</f>
        <v>No Crítica</v>
      </c>
    </row>
    <row r="273" spans="1:33" ht="135" x14ac:dyDescent="0.2">
      <c r="A273" s="55">
        <v>265</v>
      </c>
      <c r="B273" s="55" t="s">
        <v>2170</v>
      </c>
      <c r="C273" s="56" t="s">
        <v>2171</v>
      </c>
      <c r="D273" s="56" t="s">
        <v>2172</v>
      </c>
      <c r="E273" s="88" t="str">
        <f>+VLOOKUP(F273,Inventario!$A$3:$D$2083,2,FALSE)</f>
        <v>AC547</v>
      </c>
      <c r="F273" s="56" t="s">
        <v>1264</v>
      </c>
      <c r="G273" s="89" t="str">
        <f>+VLOOKUP(F273,Inventario!$A$3:$D$2083,3,FALSE)</f>
        <v>Subserie documental la cual puede contener la siguiente documentacióne: Comunicaciones gestión operaciones recíprocas, Conciliación, Planilla de ajustes por entidad (53-F-17), Seguimiento conciliaciones de operaciones recíprocas (53-F-18), Conciliaciones Operaciones de Enlace (53-F-19), Conciliaciones Operaciones recíprocas cuenta única distrital - CUD (53-F.21), Conciliación de Operaciones Recíprocas con entidades del nivel nacional y demás entidades Distritales (53-F-22), Análisis preliminar de saldos (registro), Directorio de entidades (registro), Conciliación mensual disponibilidad Tesorería (registro), Control gestión de conciliación de operaciones recíprocas (registro), Informe consolidado de conciliación de operaciones recíprocas (registro), Soportes de contabilidad</v>
      </c>
      <c r="H273" s="56"/>
      <c r="I273" s="89" t="str">
        <f>+VLOOKUP(F273,Inventario!$A$4:$D$2083,4,FALSE)</f>
        <v>Datos / Información</v>
      </c>
      <c r="J273" s="90"/>
      <c r="K273" s="55" t="s">
        <v>3117</v>
      </c>
      <c r="L273" s="55" t="s">
        <v>3116</v>
      </c>
      <c r="M273" s="55" t="s">
        <v>3117</v>
      </c>
      <c r="N273" s="55" t="s">
        <v>3116</v>
      </c>
      <c r="O273" s="55" t="s">
        <v>2131</v>
      </c>
      <c r="P273" s="74"/>
      <c r="Q273" s="55" t="s">
        <v>2133</v>
      </c>
      <c r="R273" s="55" t="s">
        <v>2132</v>
      </c>
      <c r="S273" s="55" t="s">
        <v>2132</v>
      </c>
      <c r="T273" s="74"/>
      <c r="U273" s="56" t="s">
        <v>2176</v>
      </c>
      <c r="V273" s="56" t="s">
        <v>2176</v>
      </c>
      <c r="W273" s="56" t="s">
        <v>2135</v>
      </c>
      <c r="X273" s="56" t="s">
        <v>2177</v>
      </c>
      <c r="Y273" s="74"/>
      <c r="Z273" s="78" t="s">
        <v>286</v>
      </c>
      <c r="AA273" s="78" t="s">
        <v>287</v>
      </c>
      <c r="AB273" s="78" t="s">
        <v>286</v>
      </c>
      <c r="AC273" s="73" t="str">
        <f t="shared" si="8"/>
        <v>No Crítico</v>
      </c>
      <c r="AD273" s="74"/>
      <c r="AE273" s="75" t="str">
        <f>IF(Z273=Clasificación!$B$9,Clasificación!$C$9,IF(Z273=Clasificación!$B$10,Clasificación!$C$10,IF(OR(Z273=Clasificación!$B$11,Z273=Clasificación!$C$11),Clasificación!$C$11,"Por clasificar")))</f>
        <v>Pública</v>
      </c>
      <c r="AF273" s="75" t="str">
        <f>IF(OR(AA273=Clasificación!$B$15,AA273=Clasificación!$B$16),Clasificación!$C$15,IF(AA273=Clasificación!$B$17,Clasificación!$C$17,"Por clasificar"))</f>
        <v>Crítica</v>
      </c>
      <c r="AG273" s="75" t="str">
        <f>IF(OR(AB273=Clasificación!$B$22,AB273=Clasificación!$B$23),Clasificación!$C$22,IF(AB273=Clasificación!$B$24,Clasificación!$C$24,"Por clasificar"))</f>
        <v>No Crítica</v>
      </c>
    </row>
    <row r="274" spans="1:33" ht="67.5" x14ac:dyDescent="0.2">
      <c r="A274" s="55">
        <v>266</v>
      </c>
      <c r="B274" s="55" t="s">
        <v>2170</v>
      </c>
      <c r="C274" s="56" t="s">
        <v>2171</v>
      </c>
      <c r="D274" s="56" t="s">
        <v>2172</v>
      </c>
      <c r="E274" s="88" t="str">
        <f>+VLOOKUP(F274,Inventario!$A$3:$D$2083,2,FALSE)</f>
        <v>AC555</v>
      </c>
      <c r="F274" s="56" t="s">
        <v>1453</v>
      </c>
      <c r="G274" s="89" t="str">
        <f>+VLOOKUP(F274,Inventario!$A$3:$D$2083,3,FALSE)</f>
        <v>Subserie documental la cual puede contener la siguiente documentación: Actas de seguimiento, Estado de Actividad Financiera, Económica y Social y Ambiental  (Nivel de Cuenta) (Registro), Estados de cambios en el patrimonio, Formularios  Contaduría General de la Nación, Notas a los Estados Contables (Registro), Balance General (Nivel Cuenta)</v>
      </c>
      <c r="H274" s="56"/>
      <c r="I274" s="89" t="str">
        <f>+VLOOKUP(F274,Inventario!$A$4:$D$2083,4,FALSE)</f>
        <v>Datos / Información</v>
      </c>
      <c r="J274" s="90"/>
      <c r="K274" s="55" t="s">
        <v>3116</v>
      </c>
      <c r="L274" s="55" t="s">
        <v>3116</v>
      </c>
      <c r="M274" s="55" t="s">
        <v>3117</v>
      </c>
      <c r="N274" s="55" t="s">
        <v>3117</v>
      </c>
      <c r="O274" s="55" t="s">
        <v>2131</v>
      </c>
      <c r="P274" s="74"/>
      <c r="Q274" s="55" t="s">
        <v>2133</v>
      </c>
      <c r="R274" s="55" t="s">
        <v>2256</v>
      </c>
      <c r="S274" s="55" t="s">
        <v>2132</v>
      </c>
      <c r="T274" s="74"/>
      <c r="U274" s="56" t="s">
        <v>2176</v>
      </c>
      <c r="V274" s="56" t="s">
        <v>2176</v>
      </c>
      <c r="W274" s="56" t="s">
        <v>2262</v>
      </c>
      <c r="X274" s="56" t="s">
        <v>2177</v>
      </c>
      <c r="Y274" s="74"/>
      <c r="Z274" s="78" t="s">
        <v>286</v>
      </c>
      <c r="AA274" s="78" t="s">
        <v>287</v>
      </c>
      <c r="AB274" s="78" t="s">
        <v>287</v>
      </c>
      <c r="AC274" s="73" t="str">
        <f t="shared" si="8"/>
        <v>No Crítico</v>
      </c>
      <c r="AD274" s="74"/>
      <c r="AE274" s="75" t="str">
        <f>IF(Z274=Clasificación!$B$9,Clasificación!$C$9,IF(Z274=Clasificación!$B$10,Clasificación!$C$10,IF(OR(Z274=Clasificación!$B$11,Z274=Clasificación!$C$11),Clasificación!$C$11,"Por clasificar")))</f>
        <v>Pública</v>
      </c>
      <c r="AF274" s="75" t="str">
        <f>IF(OR(AA274=Clasificación!$B$15,AA274=Clasificación!$B$16),Clasificación!$C$15,IF(AA274=Clasificación!$B$17,Clasificación!$C$17,"Por clasificar"))</f>
        <v>Crítica</v>
      </c>
      <c r="AG274" s="75" t="str">
        <f>IF(OR(AB274=Clasificación!$B$22,AB274=Clasificación!$B$23),Clasificación!$C$22,IF(AB274=Clasificación!$B$24,Clasificación!$C$24,"Por clasificar"))</f>
        <v>Crítica</v>
      </c>
    </row>
    <row r="275" spans="1:33" ht="78.75" x14ac:dyDescent="0.2">
      <c r="A275" s="55">
        <v>267</v>
      </c>
      <c r="B275" s="55" t="s">
        <v>2170</v>
      </c>
      <c r="C275" s="56" t="s">
        <v>2171</v>
      </c>
      <c r="D275" s="56" t="s">
        <v>2174</v>
      </c>
      <c r="E275" s="88" t="str">
        <f>+VLOOKUP(F275,Inventario!$A$3:$D$2083,2,FALSE)</f>
        <v>AC556</v>
      </c>
      <c r="F275" s="56" t="s">
        <v>1455</v>
      </c>
      <c r="G275" s="89" t="str">
        <f>+VLOOKUP(F275,Inventario!$A$3:$D$2083,3,FALSE)</f>
        <v>Subserie documental la cual puede contener la siguiente documentación: Anexos, Homologación Consolidada (53-F-11), Homologación Nómina (53-F-14), Homologación Pagos de Funcionamiento e Inversión (53-F-15), Operaciones efectivas de caja (53-F-16), Informe, Planilla Resumen (53-F-02), Verificación de Ingresos, Pagos y Financiamiento (53-F-03), Tablas Dinámicas (registro), Comunicaciones Oficiales, Solicitud de información (correo electrónico)</v>
      </c>
      <c r="H275" s="56"/>
      <c r="I275" s="89" t="str">
        <f>+VLOOKUP(F275,Inventario!$A$4:$D$2083,4,FALSE)</f>
        <v>Datos / Información</v>
      </c>
      <c r="J275" s="90"/>
      <c r="K275" s="55" t="s">
        <v>3116</v>
      </c>
      <c r="L275" s="55" t="s">
        <v>3116</v>
      </c>
      <c r="M275" s="55" t="s">
        <v>3117</v>
      </c>
      <c r="N275" s="55" t="s">
        <v>3116</v>
      </c>
      <c r="O275" s="55" t="s">
        <v>2131</v>
      </c>
      <c r="P275" s="74"/>
      <c r="Q275" s="55" t="s">
        <v>2133</v>
      </c>
      <c r="R275" s="55" t="s">
        <v>2132</v>
      </c>
      <c r="S275" s="55" t="s">
        <v>2132</v>
      </c>
      <c r="T275" s="74"/>
      <c r="U275" s="56" t="s">
        <v>2176</v>
      </c>
      <c r="V275" s="56" t="s">
        <v>2176</v>
      </c>
      <c r="W275" s="56" t="s">
        <v>2135</v>
      </c>
      <c r="X275" s="56" t="s">
        <v>2177</v>
      </c>
      <c r="Y275" s="74"/>
      <c r="Z275" s="78" t="s">
        <v>286</v>
      </c>
      <c r="AA275" s="78" t="s">
        <v>287</v>
      </c>
      <c r="AB275" s="78" t="s">
        <v>287</v>
      </c>
      <c r="AC275" s="73" t="str">
        <f t="shared" si="8"/>
        <v>No Crítico</v>
      </c>
      <c r="AD275" s="74"/>
      <c r="AE275" s="75" t="str">
        <f>IF(Z275=Clasificación!$B$9,Clasificación!$C$9,IF(Z275=Clasificación!$B$10,Clasificación!$C$10,IF(OR(Z275=Clasificación!$B$11,Z275=Clasificación!$C$11),Clasificación!$C$11,"Por clasificar")))</f>
        <v>Pública</v>
      </c>
      <c r="AF275" s="75" t="str">
        <f>IF(OR(AA275=Clasificación!$B$15,AA275=Clasificación!$B$16),Clasificación!$C$15,IF(AA275=Clasificación!$B$17,Clasificación!$C$17,"Por clasificar"))</f>
        <v>Crítica</v>
      </c>
      <c r="AG275" s="75" t="str">
        <f>IF(OR(AB275=Clasificación!$B$22,AB275=Clasificación!$B$23),Clasificación!$C$22,IF(AB275=Clasificación!$B$24,Clasificación!$C$24,"Por clasificar"))</f>
        <v>Crítica</v>
      </c>
    </row>
    <row r="276" spans="1:33" ht="67.5" x14ac:dyDescent="0.2">
      <c r="A276" s="55">
        <v>268</v>
      </c>
      <c r="B276" s="55" t="s">
        <v>2170</v>
      </c>
      <c r="C276" s="56" t="s">
        <v>2171</v>
      </c>
      <c r="D276" s="56" t="s">
        <v>2172</v>
      </c>
      <c r="E276" s="88" t="str">
        <f>+VLOOKUP(F276,Inventario!$A$3:$D$2083,2,FALSE)</f>
        <v>AC557</v>
      </c>
      <c r="F276" s="56" t="s">
        <v>1457</v>
      </c>
      <c r="G276" s="89" t="str">
        <f>+VLOOKUP(F276,Inventario!$A$3:$D$2083,3,FALSE)</f>
        <v>Subserie documental la cual puede contener la siguiente documentación: Anexos, Actas de seguimiento, Formulario de Contaduría General de la Nación, Notas a los Estados Contables, Control de recepción de información fuente 53-F-13</v>
      </c>
      <c r="H276" s="56"/>
      <c r="I276" s="89" t="str">
        <f>+VLOOKUP(F276,Inventario!$A$4:$D$2083,4,FALSE)</f>
        <v>Datos / Información</v>
      </c>
      <c r="J276" s="90"/>
      <c r="K276" s="55" t="s">
        <v>3116</v>
      </c>
      <c r="L276" s="55" t="s">
        <v>3116</v>
      </c>
      <c r="M276" s="55" t="s">
        <v>3117</v>
      </c>
      <c r="N276" s="55" t="s">
        <v>3116</v>
      </c>
      <c r="O276" s="55" t="s">
        <v>2131</v>
      </c>
      <c r="P276" s="74"/>
      <c r="Q276" s="55" t="s">
        <v>2133</v>
      </c>
      <c r="R276" s="55" t="s">
        <v>2257</v>
      </c>
      <c r="S276" s="55" t="s">
        <v>2132</v>
      </c>
      <c r="T276" s="74"/>
      <c r="U276" s="56" t="s">
        <v>2176</v>
      </c>
      <c r="V276" s="56" t="s">
        <v>2176</v>
      </c>
      <c r="W276" s="56" t="s">
        <v>2263</v>
      </c>
      <c r="X276" s="56" t="s">
        <v>2177</v>
      </c>
      <c r="Y276" s="74"/>
      <c r="Z276" s="78" t="s">
        <v>286</v>
      </c>
      <c r="AA276" s="78" t="s">
        <v>286</v>
      </c>
      <c r="AB276" s="78" t="s">
        <v>286</v>
      </c>
      <c r="AC276" s="73" t="str">
        <f t="shared" si="8"/>
        <v>No Crítico</v>
      </c>
      <c r="AD276" s="74"/>
      <c r="AE276" s="75" t="str">
        <f>IF(Z276=Clasificación!$B$9,Clasificación!$C$9,IF(Z276=Clasificación!$B$10,Clasificación!$C$10,IF(OR(Z276=Clasificación!$B$11,Z276=Clasificación!$C$11),Clasificación!$C$11,"Por clasificar")))</f>
        <v>Pública</v>
      </c>
      <c r="AF276" s="75" t="str">
        <f>IF(OR(AA276=Clasificación!$B$15,AA276=Clasificación!$B$16),Clasificación!$C$15,IF(AA276=Clasificación!$B$17,Clasificación!$C$17,"Por clasificar"))</f>
        <v>No Crítica</v>
      </c>
      <c r="AG276" s="75" t="str">
        <f>IF(OR(AB276=Clasificación!$B$22,AB276=Clasificación!$B$23),Clasificación!$C$22,IF(AB276=Clasificación!$B$24,Clasificación!$C$24,"Por clasificar"))</f>
        <v>No Crítica</v>
      </c>
    </row>
    <row r="277" spans="1:33" ht="67.5" x14ac:dyDescent="0.2">
      <c r="A277" s="55">
        <v>269</v>
      </c>
      <c r="B277" s="55" t="s">
        <v>2170</v>
      </c>
      <c r="C277" s="56" t="s">
        <v>2171</v>
      </c>
      <c r="D277" s="56" t="s">
        <v>2132</v>
      </c>
      <c r="E277" s="88" t="str">
        <f>+VLOOKUP(F277,Inventario!$A$3:$D$2083,2,FALSE)</f>
        <v>AC383</v>
      </c>
      <c r="F277" s="56" t="s">
        <v>1103</v>
      </c>
      <c r="G277" s="89" t="str">
        <f>+VLOOKUP(F277,Inventario!$A$3:$D$2083,3,FALSE)</f>
        <v>Subserie documental la cual puede contener la siguiente documentación: requerimiento, Informe, Anexos, Plan de mejoramiento, Respuesta, Informe a organismo de control, Informe Ley 617, Informe Estadísticas y Costos, Informe Consolidado Hacendario de información presupuestal, Comprobante de envío</v>
      </c>
      <c r="H277" s="56"/>
      <c r="I277" s="89" t="str">
        <f>+VLOOKUP(F277,Inventario!$A$4:$D$2083,4,FALSE)</f>
        <v>Datos / Información</v>
      </c>
      <c r="J277" s="90"/>
      <c r="K277" s="55" t="s">
        <v>3116</v>
      </c>
      <c r="L277" s="55" t="s">
        <v>3116</v>
      </c>
      <c r="M277" s="55" t="s">
        <v>3117</v>
      </c>
      <c r="N277" s="55" t="s">
        <v>3116</v>
      </c>
      <c r="O277" s="55" t="s">
        <v>2131</v>
      </c>
      <c r="P277" s="74"/>
      <c r="Q277" s="55" t="s">
        <v>2133</v>
      </c>
      <c r="R277" s="55" t="s">
        <v>2132</v>
      </c>
      <c r="S277" s="55" t="s">
        <v>2132</v>
      </c>
      <c r="T277" s="74"/>
      <c r="U277" s="56" t="s">
        <v>2176</v>
      </c>
      <c r="V277" s="56" t="s">
        <v>2176</v>
      </c>
      <c r="W277" s="56" t="s">
        <v>2264</v>
      </c>
      <c r="X277" s="56" t="s">
        <v>2178</v>
      </c>
      <c r="Y277" s="74"/>
      <c r="Z277" s="78" t="s">
        <v>286</v>
      </c>
      <c r="AA277" s="78" t="s">
        <v>287</v>
      </c>
      <c r="AB277" s="78" t="s">
        <v>287</v>
      </c>
      <c r="AC277" s="73" t="str">
        <f t="shared" si="8"/>
        <v>No Crítico</v>
      </c>
      <c r="AD277" s="74"/>
      <c r="AE277" s="75" t="str">
        <f>IF(Z277=Clasificación!$B$9,Clasificación!$C$9,IF(Z277=Clasificación!$B$10,Clasificación!$C$10,IF(OR(Z277=Clasificación!$B$11,Z277=Clasificación!$C$11),Clasificación!$C$11,"Por clasificar")))</f>
        <v>Pública</v>
      </c>
      <c r="AF277" s="75" t="str">
        <f>IF(OR(AA277=Clasificación!$B$15,AA277=Clasificación!$B$16),Clasificación!$C$15,IF(AA277=Clasificación!$B$17,Clasificación!$C$17,"Por clasificar"))</f>
        <v>Crítica</v>
      </c>
      <c r="AG277" s="75" t="str">
        <f>IF(OR(AB277=Clasificación!$B$22,AB277=Clasificación!$B$23),Clasificación!$C$22,IF(AB277=Clasificación!$B$24,Clasificación!$C$24,"Por clasificar"))</f>
        <v>Crítica</v>
      </c>
    </row>
    <row r="278" spans="1:33" ht="67.5" x14ac:dyDescent="0.2">
      <c r="A278" s="55">
        <v>270</v>
      </c>
      <c r="B278" s="55" t="s">
        <v>2170</v>
      </c>
      <c r="C278" s="56" t="s">
        <v>2171</v>
      </c>
      <c r="D278" s="56" t="s">
        <v>2132</v>
      </c>
      <c r="E278" s="88" t="str">
        <f>+VLOOKUP(F278,Inventario!$A$3:$D$2083,2,FALSE)</f>
        <v>AC355</v>
      </c>
      <c r="F278" s="56" t="s">
        <v>1099</v>
      </c>
      <c r="G278" s="89" t="str">
        <f>+VLOOKUP(F278,Inventario!$A$3:$D$2083,3,FALSE)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278" s="56"/>
      <c r="I278" s="89" t="str">
        <f>+VLOOKUP(F278,Inventario!$A$4:$D$2083,4,FALSE)</f>
        <v>Datos / Información</v>
      </c>
      <c r="J278" s="90"/>
      <c r="K278" s="55" t="s">
        <v>3116</v>
      </c>
      <c r="L278" s="55" t="s">
        <v>3116</v>
      </c>
      <c r="M278" s="55" t="s">
        <v>3116</v>
      </c>
      <c r="N278" s="55" t="s">
        <v>3116</v>
      </c>
      <c r="O278" s="55" t="s">
        <v>2131</v>
      </c>
      <c r="P278" s="74"/>
      <c r="Q278" s="55" t="s">
        <v>2133</v>
      </c>
      <c r="R278" s="55" t="s">
        <v>2132</v>
      </c>
      <c r="S278" s="55" t="s">
        <v>2132</v>
      </c>
      <c r="T278" s="74"/>
      <c r="U278" s="56" t="s">
        <v>2176</v>
      </c>
      <c r="V278" s="56" t="s">
        <v>2176</v>
      </c>
      <c r="W278" s="56" t="s">
        <v>2135</v>
      </c>
      <c r="X278" s="56" t="s">
        <v>2178</v>
      </c>
      <c r="Y278" s="74"/>
      <c r="Z278" s="78" t="s">
        <v>286</v>
      </c>
      <c r="AA278" s="78" t="s">
        <v>287</v>
      </c>
      <c r="AB278" s="78" t="s">
        <v>287</v>
      </c>
      <c r="AC278" s="73" t="str">
        <f t="shared" si="8"/>
        <v>No Crítico</v>
      </c>
      <c r="AD278" s="74"/>
      <c r="AE278" s="75" t="str">
        <f>IF(Z278=Clasificación!$B$9,Clasificación!$C$9,IF(Z278=Clasificación!$B$10,Clasificación!$C$10,IF(OR(Z278=Clasificación!$B$11,Z278=Clasificación!$C$11),Clasificación!$C$11,"Por clasificar")))</f>
        <v>Pública</v>
      </c>
      <c r="AF278" s="75" t="str">
        <f>IF(OR(AA278=Clasificación!$B$15,AA278=Clasificación!$B$16),Clasificación!$C$15,IF(AA278=Clasificación!$B$17,Clasificación!$C$17,"Por clasificar"))</f>
        <v>Crítica</v>
      </c>
      <c r="AG278" s="75" t="str">
        <f>IF(OR(AB278=Clasificación!$B$22,AB278=Clasificación!$B$23),Clasificación!$C$22,IF(AB278=Clasificación!$B$24,Clasificación!$C$24,"Por clasificar"))</f>
        <v>Crítica</v>
      </c>
    </row>
    <row r="279" spans="1:33" ht="78.75" x14ac:dyDescent="0.2">
      <c r="A279" s="55">
        <v>271</v>
      </c>
      <c r="B279" s="55" t="s">
        <v>2170</v>
      </c>
      <c r="C279" s="56" t="s">
        <v>2171</v>
      </c>
      <c r="D279" s="56" t="s">
        <v>2132</v>
      </c>
      <c r="E279" s="88" t="str">
        <f>+VLOOKUP(F279,Inventario!$A$3:$D$2083,2,FALSE)</f>
        <v>AC356</v>
      </c>
      <c r="F279" s="56" t="s">
        <v>1750</v>
      </c>
      <c r="G279" s="89" t="str">
        <f>+VLOOKUP(F279,Inventario!$A$3:$D$2083,3,FALSE)</f>
        <v>Subserie documental la cual puede contener la siguiente documentación: Informe de gestión, Matriz de Plan Estratégico 58-F-03, Anexos al Informe de Gestión 58-F-26, Solicitud de creación, actualización o dada de baja de documentos del SGI 01-F-01, Caracterización de Servicio 01-F-02, Caracterización de Proceso 01-F-03, Procedimiento o Instructivo 01-F-04, Solicitud de Acción Correctiva, preventiva o de mejora 06-F-07, Seguimiento a los Compromisos de la Revisión Gerencial 06-F-09, Informe</v>
      </c>
      <c r="H279" s="56"/>
      <c r="I279" s="89" t="str">
        <f>+VLOOKUP(F279,Inventario!$A$4:$D$2083,4,FALSE)</f>
        <v>Datos / Información</v>
      </c>
      <c r="J279" s="90"/>
      <c r="K279" s="55" t="s">
        <v>3116</v>
      </c>
      <c r="L279" s="55" t="s">
        <v>3116</v>
      </c>
      <c r="M279" s="55" t="s">
        <v>3117</v>
      </c>
      <c r="N279" s="55" t="s">
        <v>3117</v>
      </c>
      <c r="O279" s="55" t="s">
        <v>2131</v>
      </c>
      <c r="P279" s="74"/>
      <c r="Q279" s="55" t="s">
        <v>2133</v>
      </c>
      <c r="R279" s="55" t="s">
        <v>2132</v>
      </c>
      <c r="S279" s="55" t="s">
        <v>2132</v>
      </c>
      <c r="T279" s="74"/>
      <c r="U279" s="56" t="s">
        <v>2176</v>
      </c>
      <c r="V279" s="56" t="s">
        <v>2176</v>
      </c>
      <c r="W279" s="56" t="s">
        <v>2135</v>
      </c>
      <c r="X279" s="56" t="s">
        <v>2179</v>
      </c>
      <c r="Y279" s="74"/>
      <c r="Z279" s="78" t="s">
        <v>286</v>
      </c>
      <c r="AA279" s="78" t="s">
        <v>286</v>
      </c>
      <c r="AB279" s="78" t="s">
        <v>287</v>
      </c>
      <c r="AC279" s="73" t="str">
        <f t="shared" si="8"/>
        <v>No Crítico</v>
      </c>
      <c r="AD279" s="74"/>
      <c r="AE279" s="75" t="str">
        <f>IF(Z279=Clasificación!$B$9,Clasificación!$C$9,IF(Z279=Clasificación!$B$10,Clasificación!$C$10,IF(OR(Z279=Clasificación!$B$11,Z279=Clasificación!$C$11),Clasificación!$C$11,"Por clasificar")))</f>
        <v>Pública</v>
      </c>
      <c r="AF279" s="75" t="str">
        <f>IF(OR(AA279=Clasificación!$B$15,AA279=Clasificación!$B$16),Clasificación!$C$15,IF(AA279=Clasificación!$B$17,Clasificación!$C$17,"Por clasificar"))</f>
        <v>No Crítica</v>
      </c>
      <c r="AG279" s="75" t="str">
        <f>IF(OR(AB279=Clasificación!$B$22,AB279=Clasificación!$B$23),Clasificación!$C$22,IF(AB279=Clasificación!$B$24,Clasificación!$C$24,"Por clasificar"))</f>
        <v>Crítica</v>
      </c>
    </row>
    <row r="280" spans="1:33" ht="67.5" x14ac:dyDescent="0.2">
      <c r="A280" s="55">
        <v>272</v>
      </c>
      <c r="B280" s="55" t="s">
        <v>2170</v>
      </c>
      <c r="C280" s="56" t="s">
        <v>2171</v>
      </c>
      <c r="D280" s="56" t="s">
        <v>2172</v>
      </c>
      <c r="E280" s="88" t="str">
        <f>+VLOOKUP(F280,Inventario!$A$3:$D$2083,2,FALSE)</f>
        <v>AC559</v>
      </c>
      <c r="F280" s="56" t="s">
        <v>1461</v>
      </c>
      <c r="G280" s="89" t="str">
        <f>+VLOOKUP(F280,Inventario!$A$3:$D$2083,3,FALSE)</f>
        <v>Subserie documental la cual puede contener la siguiente documentación: Libro Auxiliar por unidades de responsabilidad contable</v>
      </c>
      <c r="H280" s="56"/>
      <c r="I280" s="89" t="str">
        <f>+VLOOKUP(F280,Inventario!$A$4:$D$2083,4,FALSE)</f>
        <v>Datos / Información</v>
      </c>
      <c r="J280" s="90"/>
      <c r="K280" s="55" t="s">
        <v>3117</v>
      </c>
      <c r="L280" s="55" t="s">
        <v>3116</v>
      </c>
      <c r="M280" s="55" t="s">
        <v>3117</v>
      </c>
      <c r="N280" s="55" t="s">
        <v>3116</v>
      </c>
      <c r="O280" s="55" t="s">
        <v>2131</v>
      </c>
      <c r="P280" s="74"/>
      <c r="Q280" s="55" t="s">
        <v>2133</v>
      </c>
      <c r="R280" s="55" t="s">
        <v>2255</v>
      </c>
      <c r="S280" s="55" t="s">
        <v>2132</v>
      </c>
      <c r="T280" s="74"/>
      <c r="U280" s="56" t="s">
        <v>2176</v>
      </c>
      <c r="V280" s="56" t="s">
        <v>2176</v>
      </c>
      <c r="W280" s="56" t="s">
        <v>2260</v>
      </c>
      <c r="X280" s="56" t="s">
        <v>2177</v>
      </c>
      <c r="Y280" s="74"/>
      <c r="Z280" s="78" t="s">
        <v>286</v>
      </c>
      <c r="AA280" s="78" t="s">
        <v>287</v>
      </c>
      <c r="AB280" s="78" t="s">
        <v>287</v>
      </c>
      <c r="AC280" s="73" t="str">
        <f t="shared" si="8"/>
        <v>No Crítico</v>
      </c>
      <c r="AD280" s="74"/>
      <c r="AE280" s="75" t="str">
        <f>IF(Z280=Clasificación!$B$9,Clasificación!$C$9,IF(Z280=Clasificación!$B$10,Clasificación!$C$10,IF(OR(Z280=Clasificación!$B$11,Z280=Clasificación!$C$11),Clasificación!$C$11,"Por clasificar")))</f>
        <v>Pública</v>
      </c>
      <c r="AF280" s="75" t="str">
        <f>IF(OR(AA280=Clasificación!$B$15,AA280=Clasificación!$B$16),Clasificación!$C$15,IF(AA280=Clasificación!$B$17,Clasificación!$C$17,"Por clasificar"))</f>
        <v>Crítica</v>
      </c>
      <c r="AG280" s="75" t="str">
        <f>IF(OR(AB280=Clasificación!$B$22,AB280=Clasificación!$B$23),Clasificación!$C$22,IF(AB280=Clasificación!$B$24,Clasificación!$C$24,"Por clasificar"))</f>
        <v>Crítica</v>
      </c>
    </row>
    <row r="281" spans="1:33" ht="67.5" x14ac:dyDescent="0.2">
      <c r="A281" s="55">
        <v>273</v>
      </c>
      <c r="B281" s="55" t="s">
        <v>2170</v>
      </c>
      <c r="C281" s="56" t="s">
        <v>2171</v>
      </c>
      <c r="D281" s="56" t="s">
        <v>2172</v>
      </c>
      <c r="E281" s="88" t="str">
        <f>+VLOOKUP(F281,Inventario!$A$3:$D$2083,2,FALSE)</f>
        <v>AC560</v>
      </c>
      <c r="F281" s="56" t="s">
        <v>1463</v>
      </c>
      <c r="G281" s="89" t="str">
        <f>+VLOOKUP(F281,Inventario!$A$3:$D$2083,3,FALSE)</f>
        <v>Subserie documental la cual puede contener la siguiente documentación: Libro Mayor y  Balances</v>
      </c>
      <c r="H281" s="56"/>
      <c r="I281" s="89" t="str">
        <f>+VLOOKUP(F281,Inventario!$A$4:$D$2083,4,FALSE)</f>
        <v>Datos / Información</v>
      </c>
      <c r="J281" s="90"/>
      <c r="K281" s="55" t="s">
        <v>3116</v>
      </c>
      <c r="L281" s="55" t="s">
        <v>3116</v>
      </c>
      <c r="M281" s="55" t="s">
        <v>3117</v>
      </c>
      <c r="N281" s="55" t="s">
        <v>3116</v>
      </c>
      <c r="O281" s="55" t="s">
        <v>2131</v>
      </c>
      <c r="P281" s="74"/>
      <c r="Q281" s="55" t="s">
        <v>2133</v>
      </c>
      <c r="R281" s="55" t="s">
        <v>2255</v>
      </c>
      <c r="S281" s="55" t="s">
        <v>2132</v>
      </c>
      <c r="T281" s="74"/>
      <c r="U281" s="56" t="s">
        <v>2176</v>
      </c>
      <c r="V281" s="56" t="s">
        <v>2176</v>
      </c>
      <c r="W281" s="56" t="s">
        <v>2260</v>
      </c>
      <c r="X281" s="56" t="s">
        <v>2177</v>
      </c>
      <c r="Y281" s="74"/>
      <c r="Z281" s="78" t="s">
        <v>286</v>
      </c>
      <c r="AA281" s="78" t="s">
        <v>287</v>
      </c>
      <c r="AB281" s="78" t="s">
        <v>287</v>
      </c>
      <c r="AC281" s="73" t="str">
        <f t="shared" si="8"/>
        <v>No Crítico</v>
      </c>
      <c r="AD281" s="74"/>
      <c r="AE281" s="75" t="str">
        <f>IF(Z281=Clasificación!$B$9,Clasificación!$C$9,IF(Z281=Clasificación!$B$10,Clasificación!$C$10,IF(OR(Z281=Clasificación!$B$11,Z281=Clasificación!$C$11),Clasificación!$C$11,"Por clasificar")))</f>
        <v>Pública</v>
      </c>
      <c r="AF281" s="75" t="str">
        <f>IF(OR(AA281=Clasificación!$B$15,AA281=Clasificación!$B$16),Clasificación!$C$15,IF(AA281=Clasificación!$B$17,Clasificación!$C$17,"Por clasificar"))</f>
        <v>Crítica</v>
      </c>
      <c r="AG281" s="75" t="str">
        <f>IF(OR(AB281=Clasificación!$B$22,AB281=Clasificación!$B$23),Clasificación!$C$22,IF(AB281=Clasificación!$B$24,Clasificación!$C$24,"Por clasificar"))</f>
        <v>Crítica</v>
      </c>
    </row>
    <row r="282" spans="1:33" ht="67.5" x14ac:dyDescent="0.2">
      <c r="A282" s="55">
        <v>274</v>
      </c>
      <c r="B282" s="55" t="s">
        <v>2170</v>
      </c>
      <c r="C282" s="56" t="s">
        <v>2171</v>
      </c>
      <c r="D282" s="56" t="s">
        <v>2172</v>
      </c>
      <c r="E282" s="88" t="str">
        <f>+VLOOKUP(F282,Inventario!$A$3:$D$2083,2,FALSE)</f>
        <v>AC561</v>
      </c>
      <c r="F282" s="56" t="s">
        <v>1465</v>
      </c>
      <c r="G282" s="89" t="str">
        <f>+VLOOKUP(F282,Inventario!$A$3:$D$2083,3,FALSE)</f>
        <v>Subserie documental la cual puede contener la siguiente documentación: Libro diario</v>
      </c>
      <c r="H282" s="56"/>
      <c r="I282" s="89" t="str">
        <f>+VLOOKUP(F282,Inventario!$A$4:$D$2083,4,FALSE)</f>
        <v>Datos / Información</v>
      </c>
      <c r="J282" s="90"/>
      <c r="K282" s="55" t="s">
        <v>3116</v>
      </c>
      <c r="L282" s="55" t="s">
        <v>3116</v>
      </c>
      <c r="M282" s="55" t="s">
        <v>3117</v>
      </c>
      <c r="N282" s="55" t="s">
        <v>3116</v>
      </c>
      <c r="O282" s="55" t="s">
        <v>2131</v>
      </c>
      <c r="P282" s="74"/>
      <c r="Q282" s="55" t="s">
        <v>2133</v>
      </c>
      <c r="R282" s="55" t="s">
        <v>2255</v>
      </c>
      <c r="S282" s="55" t="s">
        <v>2132</v>
      </c>
      <c r="T282" s="74"/>
      <c r="U282" s="56" t="s">
        <v>2176</v>
      </c>
      <c r="V282" s="56" t="s">
        <v>2176</v>
      </c>
      <c r="W282" s="56" t="s">
        <v>2260</v>
      </c>
      <c r="X282" s="56" t="s">
        <v>2177</v>
      </c>
      <c r="Y282" s="74"/>
      <c r="Z282" s="78" t="s">
        <v>286</v>
      </c>
      <c r="AA282" s="78" t="s">
        <v>287</v>
      </c>
      <c r="AB282" s="78" t="s">
        <v>287</v>
      </c>
      <c r="AC282" s="73" t="str">
        <f t="shared" si="8"/>
        <v>No Crítico</v>
      </c>
      <c r="AD282" s="74"/>
      <c r="AE282" s="75" t="str">
        <f>IF(Z282=Clasificación!$B$9,Clasificación!$C$9,IF(Z282=Clasificación!$B$10,Clasificación!$C$10,IF(OR(Z282=Clasificación!$B$11,Z282=Clasificación!$C$11),Clasificación!$C$11,"Por clasificar")))</f>
        <v>Pública</v>
      </c>
      <c r="AF282" s="75" t="str">
        <f>IF(OR(AA282=Clasificación!$B$15,AA282=Clasificación!$B$16),Clasificación!$C$15,IF(AA282=Clasificación!$B$17,Clasificación!$C$17,"Por clasificar"))</f>
        <v>Crítica</v>
      </c>
      <c r="AG282" s="75" t="str">
        <f>IF(OR(AB282=Clasificación!$B$22,AB282=Clasificación!$B$23),Clasificación!$C$22,IF(AB282=Clasificación!$B$24,Clasificación!$C$24,"Por clasificar"))</f>
        <v>Crítica</v>
      </c>
    </row>
    <row r="283" spans="1:33" ht="90" x14ac:dyDescent="0.2">
      <c r="A283" s="55">
        <v>275</v>
      </c>
      <c r="B283" s="55" t="s">
        <v>2170</v>
      </c>
      <c r="C283" s="56" t="s">
        <v>2171</v>
      </c>
      <c r="D283" s="56" t="s">
        <v>2175</v>
      </c>
      <c r="E283" s="88" t="str">
        <f>+VLOOKUP(F283,Inventario!$A$3:$D$2083,2,FALSE)</f>
        <v>AC368</v>
      </c>
      <c r="F283" s="56" t="s">
        <v>2156</v>
      </c>
      <c r="G283" s="89" t="str">
        <f>+VLOOKUP(F283,Inventario!$A$3:$D$2083,3,FALSE)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283" s="56"/>
      <c r="I283" s="89" t="str">
        <f>+VLOOKUP(F283,Inventario!$A$4:$D$2083,4,FALSE)</f>
        <v>Datos / Información</v>
      </c>
      <c r="J283" s="90"/>
      <c r="K283" s="55" t="s">
        <v>3117</v>
      </c>
      <c r="L283" s="55" t="s">
        <v>3116</v>
      </c>
      <c r="M283" s="55" t="s">
        <v>3116</v>
      </c>
      <c r="N283" s="55" t="s">
        <v>3116</v>
      </c>
      <c r="O283" s="55" t="s">
        <v>2131</v>
      </c>
      <c r="P283" s="74"/>
      <c r="Q283" s="55" t="s">
        <v>2133</v>
      </c>
      <c r="R283" s="55" t="s">
        <v>2132</v>
      </c>
      <c r="S283" s="55" t="s">
        <v>2132</v>
      </c>
      <c r="T283" s="74"/>
      <c r="U283" s="56" t="s">
        <v>2176</v>
      </c>
      <c r="V283" s="56" t="s">
        <v>2176</v>
      </c>
      <c r="W283" s="56" t="s">
        <v>2135</v>
      </c>
      <c r="X283" s="56" t="s">
        <v>2177</v>
      </c>
      <c r="Y283" s="74"/>
      <c r="Z283" s="78" t="s">
        <v>286</v>
      </c>
      <c r="AA283" s="78" t="s">
        <v>287</v>
      </c>
      <c r="AB283" s="78" t="s">
        <v>287</v>
      </c>
      <c r="AC283" s="73" t="str">
        <f t="shared" si="8"/>
        <v>No Crítico</v>
      </c>
      <c r="AD283" s="74"/>
      <c r="AE283" s="75" t="str">
        <f>IF(Z283=Clasificación!$B$9,Clasificación!$C$9,IF(Z283=Clasificación!$B$10,Clasificación!$C$10,IF(OR(Z283=Clasificación!$B$11,Z283=Clasificación!$C$11),Clasificación!$C$11,"Por clasificar")))</f>
        <v>Pública</v>
      </c>
      <c r="AF283" s="75" t="str">
        <f>IF(OR(AA283=Clasificación!$B$15,AA283=Clasificación!$B$16),Clasificación!$C$15,IF(AA283=Clasificación!$B$17,Clasificación!$C$17,"Por clasificar"))</f>
        <v>Crítica</v>
      </c>
      <c r="AG283" s="75" t="str">
        <f>IF(OR(AB283=Clasificación!$B$22,AB283=Clasificación!$B$23),Clasificación!$C$22,IF(AB283=Clasificación!$B$24,Clasificación!$C$24,"Por clasificar"))</f>
        <v>Crítica</v>
      </c>
    </row>
    <row r="284" spans="1:33" ht="67.5" x14ac:dyDescent="0.2">
      <c r="A284" s="55">
        <v>276</v>
      </c>
      <c r="B284" s="55" t="s">
        <v>2170</v>
      </c>
      <c r="C284" s="56" t="s">
        <v>2171</v>
      </c>
      <c r="D284" s="56" t="s">
        <v>2172</v>
      </c>
      <c r="E284" s="88" t="str">
        <f>+VLOOKUP(F284,Inventario!$A$3:$D$2083,2,FALSE)</f>
        <v>AC562</v>
      </c>
      <c r="F284" s="56" t="s">
        <v>1467</v>
      </c>
      <c r="G284" s="89" t="str">
        <f>+VLOOKUP(F284,Inventario!$A$3:$D$2083,3,FALSE)</f>
        <v>Serie documental la cual puede contener la siguiente documentación: Actas del comité técnico de sostenibilidad contable, Plan de sostenibilidad contable, Anexos</v>
      </c>
      <c r="H284" s="56"/>
      <c r="I284" s="89" t="str">
        <f>+VLOOKUP(F284,Inventario!$A$4:$D$2083,4,FALSE)</f>
        <v>Datos / Información</v>
      </c>
      <c r="J284" s="90"/>
      <c r="K284" s="55" t="s">
        <v>3116</v>
      </c>
      <c r="L284" s="55" t="s">
        <v>3116</v>
      </c>
      <c r="M284" s="55" t="s">
        <v>3116</v>
      </c>
      <c r="N284" s="55" t="s">
        <v>3116</v>
      </c>
      <c r="O284" s="55" t="s">
        <v>2131</v>
      </c>
      <c r="P284" s="74"/>
      <c r="Q284" s="55" t="s">
        <v>2133</v>
      </c>
      <c r="R284" s="55" t="s">
        <v>2132</v>
      </c>
      <c r="S284" s="55" t="s">
        <v>2132</v>
      </c>
      <c r="T284" s="74"/>
      <c r="U284" s="56" t="s">
        <v>2176</v>
      </c>
      <c r="V284" s="56" t="s">
        <v>2176</v>
      </c>
      <c r="W284" s="56" t="s">
        <v>2135</v>
      </c>
      <c r="X284" s="56" t="s">
        <v>2177</v>
      </c>
      <c r="Y284" s="74"/>
      <c r="Z284" s="78" t="s">
        <v>286</v>
      </c>
      <c r="AA284" s="78" t="s">
        <v>287</v>
      </c>
      <c r="AB284" s="78" t="s">
        <v>287</v>
      </c>
      <c r="AC284" s="73" t="str">
        <f t="shared" si="8"/>
        <v>No Crítico</v>
      </c>
      <c r="AD284" s="74"/>
      <c r="AE284" s="75" t="str">
        <f>IF(Z284=Clasificación!$B$9,Clasificación!$C$9,IF(Z284=Clasificación!$B$10,Clasificación!$C$10,IF(OR(Z284=Clasificación!$B$11,Z284=Clasificación!$C$11),Clasificación!$C$11,"Por clasificar")))</f>
        <v>Pública</v>
      </c>
      <c r="AF284" s="75" t="str">
        <f>IF(OR(AA284=Clasificación!$B$15,AA284=Clasificación!$B$16),Clasificación!$C$15,IF(AA284=Clasificación!$B$17,Clasificación!$C$17,"Por clasificar"))</f>
        <v>Crítica</v>
      </c>
      <c r="AG284" s="75" t="str">
        <f>IF(OR(AB284=Clasificación!$B$22,AB284=Clasificación!$B$23),Clasificación!$C$22,IF(AB284=Clasificación!$B$24,Clasificación!$C$24,"Por clasificar"))</f>
        <v>Crítica</v>
      </c>
    </row>
    <row r="285" spans="1:33" ht="67.5" x14ac:dyDescent="0.2">
      <c r="A285" s="55">
        <v>277</v>
      </c>
      <c r="B285" s="55" t="s">
        <v>2170</v>
      </c>
      <c r="C285" s="56" t="s">
        <v>2171</v>
      </c>
      <c r="D285" s="56" t="s">
        <v>2132</v>
      </c>
      <c r="E285" s="88" t="str">
        <f>+VLOOKUP(F285,Inventario!$A$3:$D$2083,2,FALSE)</f>
        <v>AC563</v>
      </c>
      <c r="F285" s="56" t="s">
        <v>1469</v>
      </c>
      <c r="G285" s="89" t="str">
        <f>+VLOOKUP(F285,Inventario!$A$3:$D$2083,3,FALSE)</f>
        <v>Subserie documental la cual puede contener la siguiente documentación: Documentos Técnicos, Acta de Seguimiento, Solicitudes a Sistemas, Comunicaciones oficiales</v>
      </c>
      <c r="H285" s="56"/>
      <c r="I285" s="89" t="str">
        <f>+VLOOKUP(F285,Inventario!$A$4:$D$2083,4,FALSE)</f>
        <v>Datos / Información</v>
      </c>
      <c r="J285" s="90"/>
      <c r="K285" s="55" t="s">
        <v>3116</v>
      </c>
      <c r="L285" s="55" t="s">
        <v>3116</v>
      </c>
      <c r="M285" s="55" t="s">
        <v>3116</v>
      </c>
      <c r="N285" s="55" t="s">
        <v>3116</v>
      </c>
      <c r="O285" s="55" t="s">
        <v>2131</v>
      </c>
      <c r="P285" s="74"/>
      <c r="Q285" s="55" t="s">
        <v>2133</v>
      </c>
      <c r="R285" s="55" t="s">
        <v>2132</v>
      </c>
      <c r="S285" s="55" t="s">
        <v>2132</v>
      </c>
      <c r="T285" s="74"/>
      <c r="U285" s="56" t="s">
        <v>2176</v>
      </c>
      <c r="V285" s="56" t="s">
        <v>2176</v>
      </c>
      <c r="W285" s="56" t="s">
        <v>2135</v>
      </c>
      <c r="X285" s="56" t="s">
        <v>2177</v>
      </c>
      <c r="Y285" s="74"/>
      <c r="Z285" s="78" t="s">
        <v>286</v>
      </c>
      <c r="AA285" s="78" t="s">
        <v>287</v>
      </c>
      <c r="AB285" s="78" t="s">
        <v>286</v>
      </c>
      <c r="AC285" s="73" t="str">
        <f t="shared" si="8"/>
        <v>No Crítico</v>
      </c>
      <c r="AD285" s="74"/>
      <c r="AE285" s="75" t="str">
        <f>IF(Z285=Clasificación!$B$9,Clasificación!$C$9,IF(Z285=Clasificación!$B$10,Clasificación!$C$10,IF(OR(Z285=Clasificación!$B$11,Z285=Clasificación!$C$11),Clasificación!$C$11,"Por clasificar")))</f>
        <v>Pública</v>
      </c>
      <c r="AF285" s="75" t="str">
        <f>IF(OR(AA285=Clasificación!$B$15,AA285=Clasificación!$B$16),Clasificación!$C$15,IF(AA285=Clasificación!$B$17,Clasificación!$C$17,"Por clasificar"))</f>
        <v>Crítica</v>
      </c>
      <c r="AG285" s="75" t="str">
        <f>IF(OR(AB285=Clasificación!$B$22,AB285=Clasificación!$B$23),Clasificación!$C$22,IF(AB285=Clasificación!$B$24,Clasificación!$C$24,"Por clasificar"))</f>
        <v>No Crítica</v>
      </c>
    </row>
    <row r="286" spans="1:33" x14ac:dyDescent="0.2">
      <c r="A286" s="58"/>
      <c r="B286" s="58"/>
      <c r="C286" s="59"/>
      <c r="D286" s="58"/>
      <c r="E286" s="58"/>
      <c r="F286" s="64"/>
      <c r="G286" s="59"/>
      <c r="H286" s="59"/>
      <c r="I286" s="59"/>
      <c r="J286" s="90"/>
      <c r="K286" s="58"/>
      <c r="L286" s="58"/>
      <c r="M286" s="58"/>
      <c r="N286" s="58"/>
      <c r="O286" s="58"/>
      <c r="P286" s="74"/>
      <c r="Q286" s="58"/>
      <c r="R286" s="58"/>
      <c r="S286" s="58"/>
      <c r="T286" s="74"/>
      <c r="U286" s="59"/>
      <c r="V286" s="59"/>
      <c r="W286" s="59"/>
      <c r="X286" s="59"/>
      <c r="Y286" s="74"/>
      <c r="Z286" s="83"/>
      <c r="AA286" s="83"/>
      <c r="AB286" s="83"/>
      <c r="AC286" s="84"/>
      <c r="AD286" s="74"/>
      <c r="AE286" s="85"/>
      <c r="AF286" s="85"/>
      <c r="AG286" s="85"/>
    </row>
    <row r="287" spans="1:33" ht="67.5" x14ac:dyDescent="0.2">
      <c r="A287" s="55">
        <v>278</v>
      </c>
      <c r="B287" s="55" t="s">
        <v>2409</v>
      </c>
      <c r="C287" s="57" t="s">
        <v>2960</v>
      </c>
      <c r="D287" s="57" t="s">
        <v>2132</v>
      </c>
      <c r="E287" s="88" t="str">
        <f>+VLOOKUP(F287,Inventario!$A$3:$D$2083,2,FALSE)</f>
        <v>AC603</v>
      </c>
      <c r="F287" s="57" t="s">
        <v>1862</v>
      </c>
      <c r="G287" s="89" t="str">
        <f>+VLOOKUP(F287,Inventario!$A$3:$D$2083,3,FALSE)</f>
        <v>Subserie documental la cual puede contener la siguiente documentación: Solciitud, Concepto</v>
      </c>
      <c r="H287" s="56" t="s">
        <v>2961</v>
      </c>
      <c r="I287" s="89" t="str">
        <f>+VLOOKUP(F287,Inventario!$A$4:$D$2083,4,FALSE)</f>
        <v>Datos / Información</v>
      </c>
      <c r="J287" s="90"/>
      <c r="K287" s="55" t="s">
        <v>3116</v>
      </c>
      <c r="L287" s="55" t="s">
        <v>3116</v>
      </c>
      <c r="M287" s="55" t="s">
        <v>3117</v>
      </c>
      <c r="N287" s="55" t="s">
        <v>3117</v>
      </c>
      <c r="O287" s="55" t="s">
        <v>2131</v>
      </c>
      <c r="P287" s="74"/>
      <c r="Q287" s="55" t="s">
        <v>2133</v>
      </c>
      <c r="R287" s="55" t="s">
        <v>2132</v>
      </c>
      <c r="S287" s="55" t="s">
        <v>2132</v>
      </c>
      <c r="T287" s="74"/>
      <c r="U287" s="56" t="s">
        <v>2964</v>
      </c>
      <c r="V287" s="56" t="s">
        <v>2964</v>
      </c>
      <c r="W287" s="56" t="s">
        <v>2135</v>
      </c>
      <c r="X287" s="56" t="s">
        <v>2425</v>
      </c>
      <c r="Y287" s="74"/>
      <c r="Z287" s="78" t="s">
        <v>286</v>
      </c>
      <c r="AA287" s="78" t="s">
        <v>287</v>
      </c>
      <c r="AB287" s="78" t="s">
        <v>287</v>
      </c>
      <c r="AC287" s="73" t="str">
        <f>IF( AND(Z287="Alto",AA287="Alto",AB287="Alto"),"Crítico","No Crítico")</f>
        <v>No Crítico</v>
      </c>
      <c r="AD287" s="74"/>
      <c r="AE287" s="75" t="str">
        <f>IF(Z287=Clasificación!$B$9,Clasificación!$C$9,IF(Z287=Clasificación!$B$10,Clasificación!$C$10,IF(OR(Z287=Clasificación!$B$11,Z287=Clasificación!$C$11),Clasificación!$C$11,"Por clasificar")))</f>
        <v>Pública</v>
      </c>
      <c r="AF287" s="75" t="str">
        <f>IF(OR(AA287=Clasificación!$B$15,AA287=Clasificación!$B$16),Clasificación!$C$15,IF(AA287=Clasificación!$B$17,Clasificación!$C$17,"Por clasificar"))</f>
        <v>Crítica</v>
      </c>
      <c r="AG287" s="75" t="str">
        <f>IF(OR(AB287=Clasificación!$B$22,AB287=Clasificación!$B$23),Clasificación!$C$22,IF(AB287=Clasificación!$B$24,Clasificación!$C$24,"Por clasificar"))</f>
        <v>Crítica</v>
      </c>
    </row>
    <row r="288" spans="1:33" ht="67.5" x14ac:dyDescent="0.2">
      <c r="A288" s="55">
        <v>279</v>
      </c>
      <c r="B288" s="55" t="s">
        <v>2409</v>
      </c>
      <c r="C288" s="57" t="s">
        <v>2960</v>
      </c>
      <c r="D288" s="57" t="s">
        <v>2132</v>
      </c>
      <c r="E288" s="88" t="str">
        <f>+VLOOKUP(F288,Inventario!$A$3:$D$2083,2,FALSE)</f>
        <v>AC383</v>
      </c>
      <c r="F288" s="57" t="s">
        <v>2140</v>
      </c>
      <c r="G288" s="89" t="str">
        <f>+VLOOKUP(F288,Inventario!$A$3:$D$2083,3,FALSE)</f>
        <v>Subserie documental la cual puede contener la siguiente documentación: requerimiento, Informe, Anexos, Plan de mejoramiento, Respuesta, Informe a organismo de control, Informe Ley 617, Informe Estadísticas y Costos, Informe Consolidado Hacendario de información presupuestal, Comprobante de envío</v>
      </c>
      <c r="H288" s="56" t="s">
        <v>2412</v>
      </c>
      <c r="I288" s="89" t="str">
        <f>+VLOOKUP(F288,Inventario!$A$4:$D$2083,4,FALSE)</f>
        <v>Datos / Información</v>
      </c>
      <c r="J288" s="90"/>
      <c r="K288" s="55" t="s">
        <v>3116</v>
      </c>
      <c r="L288" s="55" t="s">
        <v>3116</v>
      </c>
      <c r="M288" s="55" t="s">
        <v>3116</v>
      </c>
      <c r="N288" s="55" t="s">
        <v>3116</v>
      </c>
      <c r="O288" s="55" t="s">
        <v>2131</v>
      </c>
      <c r="P288" s="74"/>
      <c r="Q288" s="55" t="s">
        <v>2133</v>
      </c>
      <c r="R288" s="55" t="s">
        <v>2132</v>
      </c>
      <c r="S288" s="55" t="s">
        <v>2132</v>
      </c>
      <c r="T288" s="74"/>
      <c r="U288" s="56" t="s">
        <v>2964</v>
      </c>
      <c r="V288" s="56" t="s">
        <v>2964</v>
      </c>
      <c r="W288" s="56" t="s">
        <v>2135</v>
      </c>
      <c r="X288" s="56" t="s">
        <v>2426</v>
      </c>
      <c r="Y288" s="74"/>
      <c r="Z288" s="78" t="s">
        <v>286</v>
      </c>
      <c r="AA288" s="78" t="s">
        <v>287</v>
      </c>
      <c r="AB288" s="78" t="s">
        <v>287</v>
      </c>
      <c r="AC288" s="73" t="str">
        <f t="shared" ref="AC288:AC308" si="9">IF( AND(Z288="Alto",AA288="Alto",AB288="Alto"),"Crítico","No Crítico")</f>
        <v>No Crítico</v>
      </c>
      <c r="AD288" s="74"/>
      <c r="AE288" s="75" t="str">
        <f>IF(Z288=Clasificación!$B$9,Clasificación!$C$9,IF(Z288=Clasificación!$B$10,Clasificación!$C$10,IF(OR(Z288=Clasificación!$B$11,Z288=Clasificación!$C$11),Clasificación!$C$11,"Por clasificar")))</f>
        <v>Pública</v>
      </c>
      <c r="AF288" s="75" t="str">
        <f>IF(OR(AA288=Clasificación!$B$15,AA288=Clasificación!$B$16),Clasificación!$C$15,IF(AA288=Clasificación!$B$17,Clasificación!$C$17,"Por clasificar"))</f>
        <v>Crítica</v>
      </c>
      <c r="AG288" s="75" t="str">
        <f>IF(OR(AB288=Clasificación!$B$22,AB288=Clasificación!$B$23),Clasificación!$C$22,IF(AB288=Clasificación!$B$24,Clasificación!$C$24,"Por clasificar"))</f>
        <v>Crítica</v>
      </c>
    </row>
    <row r="289" spans="1:33" ht="78.75" x14ac:dyDescent="0.2">
      <c r="A289" s="55">
        <v>280</v>
      </c>
      <c r="B289" s="55" t="s">
        <v>2409</v>
      </c>
      <c r="C289" s="57" t="s">
        <v>2960</v>
      </c>
      <c r="D289" s="57" t="s">
        <v>2132</v>
      </c>
      <c r="E289" s="88" t="str">
        <f>+VLOOKUP(F289,Inventario!$A$3:$D$2083,2,FALSE)</f>
        <v>AC355</v>
      </c>
      <c r="F289" s="57" t="s">
        <v>1099</v>
      </c>
      <c r="G289" s="89" t="str">
        <f>+VLOOKUP(F289,Inventario!$A$3:$D$2083,3,FALSE)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289" s="56" t="s">
        <v>2145</v>
      </c>
      <c r="I289" s="89" t="str">
        <f>+VLOOKUP(F289,Inventario!$A$4:$D$2083,4,FALSE)</f>
        <v>Datos / Información</v>
      </c>
      <c r="J289" s="90"/>
      <c r="K289" s="55" t="s">
        <v>3116</v>
      </c>
      <c r="L289" s="55" t="s">
        <v>3116</v>
      </c>
      <c r="M289" s="55" t="s">
        <v>3116</v>
      </c>
      <c r="N289" s="55" t="s">
        <v>3116</v>
      </c>
      <c r="O289" s="55" t="s">
        <v>2131</v>
      </c>
      <c r="P289" s="74"/>
      <c r="Q289" s="55" t="s">
        <v>2133</v>
      </c>
      <c r="R289" s="55" t="s">
        <v>2132</v>
      </c>
      <c r="S289" s="55" t="s">
        <v>2132</v>
      </c>
      <c r="T289" s="74"/>
      <c r="U289" s="56" t="s">
        <v>2964</v>
      </c>
      <c r="V289" s="56" t="s">
        <v>2964</v>
      </c>
      <c r="W289" s="56" t="s">
        <v>2135</v>
      </c>
      <c r="X289" s="56" t="s">
        <v>2427</v>
      </c>
      <c r="Y289" s="74"/>
      <c r="Z289" s="78" t="s">
        <v>286</v>
      </c>
      <c r="AA289" s="78" t="s">
        <v>287</v>
      </c>
      <c r="AB289" s="78" t="s">
        <v>287</v>
      </c>
      <c r="AC289" s="73" t="str">
        <f t="shared" si="9"/>
        <v>No Crítico</v>
      </c>
      <c r="AD289" s="74"/>
      <c r="AE289" s="75" t="str">
        <f>IF(Z289=Clasificación!$B$9,Clasificación!$C$9,IF(Z289=Clasificación!$B$10,Clasificación!$C$10,IF(OR(Z289=Clasificación!$B$11,Z289=Clasificación!$C$11),Clasificación!$C$11,"Por clasificar")))</f>
        <v>Pública</v>
      </c>
      <c r="AF289" s="75" t="str">
        <f>IF(OR(AA289=Clasificación!$B$15,AA289=Clasificación!$B$16),Clasificación!$C$15,IF(AA289=Clasificación!$B$17,Clasificación!$C$17,"Por clasificar"))</f>
        <v>Crítica</v>
      </c>
      <c r="AG289" s="75" t="str">
        <f>IF(OR(AB289=Clasificación!$B$22,AB289=Clasificación!$B$23),Clasificación!$C$22,IF(AB289=Clasificación!$B$24,Clasificación!$C$24,"Por clasificar"))</f>
        <v>Crítica</v>
      </c>
    </row>
    <row r="290" spans="1:33" ht="78.75" x14ac:dyDescent="0.2">
      <c r="A290" s="55">
        <v>281</v>
      </c>
      <c r="B290" s="55" t="s">
        <v>2409</v>
      </c>
      <c r="C290" s="57" t="s">
        <v>2960</v>
      </c>
      <c r="D290" s="57" t="s">
        <v>2132</v>
      </c>
      <c r="E290" s="88" t="str">
        <f>+VLOOKUP(F290,Inventario!$A$3:$D$2083,2,FALSE)</f>
        <v>AC356</v>
      </c>
      <c r="F290" s="57" t="s">
        <v>1750</v>
      </c>
      <c r="G290" s="89" t="str">
        <f>+VLOOKUP(F290,Inventario!$A$3:$D$2083,3,FALSE)</f>
        <v>Subserie documental la cual puede contener la siguiente documentación: Informe de gestión, Matriz de Plan Estratégico 58-F-03, Anexos al Informe de Gestión 58-F-26, Solicitud de creación, actualización o dada de baja de documentos del SGI 01-F-01, Caracterización de Servicio 01-F-02, Caracterización de Proceso 01-F-03, Procedimiento o Instructivo 01-F-04, Solicitud de Acción Correctiva, preventiva o de mejora 06-F-07, Seguimiento a los Compromisos de la Revisión Gerencial 06-F-09, Informe</v>
      </c>
      <c r="H290" s="56" t="s">
        <v>2225</v>
      </c>
      <c r="I290" s="89" t="str">
        <f>+VLOOKUP(F290,Inventario!$A$4:$D$2083,4,FALSE)</f>
        <v>Datos / Información</v>
      </c>
      <c r="J290" s="90"/>
      <c r="K290" s="55" t="s">
        <v>3116</v>
      </c>
      <c r="L290" s="55" t="s">
        <v>3116</v>
      </c>
      <c r="M290" s="55" t="s">
        <v>3117</v>
      </c>
      <c r="N290" s="55" t="s">
        <v>3117</v>
      </c>
      <c r="O290" s="55" t="s">
        <v>2131</v>
      </c>
      <c r="P290" s="74"/>
      <c r="Q290" s="55" t="s">
        <v>2133</v>
      </c>
      <c r="R290" s="55" t="s">
        <v>2132</v>
      </c>
      <c r="S290" s="55" t="s">
        <v>2132</v>
      </c>
      <c r="T290" s="74"/>
      <c r="U290" s="56" t="s">
        <v>2964</v>
      </c>
      <c r="V290" s="56" t="s">
        <v>2964</v>
      </c>
      <c r="W290" s="56" t="s">
        <v>2135</v>
      </c>
      <c r="X290" s="56" t="s">
        <v>2428</v>
      </c>
      <c r="Y290" s="74"/>
      <c r="Z290" s="78" t="s">
        <v>286</v>
      </c>
      <c r="AA290" s="78" t="s">
        <v>287</v>
      </c>
      <c r="AB290" s="78" t="s">
        <v>287</v>
      </c>
      <c r="AC290" s="73" t="str">
        <f t="shared" si="9"/>
        <v>No Crítico</v>
      </c>
      <c r="AD290" s="74"/>
      <c r="AE290" s="75" t="str">
        <f>IF(Z290=Clasificación!$B$9,Clasificación!$C$9,IF(Z290=Clasificación!$B$10,Clasificación!$C$10,IF(OR(Z290=Clasificación!$B$11,Z290=Clasificación!$C$11),Clasificación!$C$11,"Por clasificar")))</f>
        <v>Pública</v>
      </c>
      <c r="AF290" s="75" t="str">
        <f>IF(OR(AA290=Clasificación!$B$15,AA290=Clasificación!$B$16),Clasificación!$C$15,IF(AA290=Clasificación!$B$17,Clasificación!$C$17,"Por clasificar"))</f>
        <v>Crítica</v>
      </c>
      <c r="AG290" s="75" t="str">
        <f>IF(OR(AB290=Clasificación!$B$22,AB290=Clasificación!$B$23),Clasificación!$C$22,IF(AB290=Clasificación!$B$24,Clasificación!$C$24,"Por clasificar"))</f>
        <v>Crítica</v>
      </c>
    </row>
    <row r="291" spans="1:33" ht="67.5" x14ac:dyDescent="0.2">
      <c r="A291" s="55">
        <v>282</v>
      </c>
      <c r="B291" s="55" t="s">
        <v>2409</v>
      </c>
      <c r="C291" s="57" t="s">
        <v>2960</v>
      </c>
      <c r="D291" s="57" t="s">
        <v>2411</v>
      </c>
      <c r="E291" s="88" t="str">
        <f>+VLOOKUP(F291,Inventario!$A$3:$D$2083,2,FALSE)</f>
        <v>AC435</v>
      </c>
      <c r="F291" s="57" t="s">
        <v>2220</v>
      </c>
      <c r="G291" s="89" t="str">
        <f>+VLOOKUP(F291,Inventario!$A$3:$D$2083,3,FALSE)</f>
        <v>Subserie documental la cual puede contener la siguiente documentación: Plan de acción, Plan, Formulación, Seguimiento</v>
      </c>
      <c r="H291" s="56" t="s">
        <v>2962</v>
      </c>
      <c r="I291" s="89" t="str">
        <f>+VLOOKUP(F291,Inventario!$A$4:$D$2083,4,FALSE)</f>
        <v>Datos / Información</v>
      </c>
      <c r="J291" s="90"/>
      <c r="K291" s="55" t="s">
        <v>3116</v>
      </c>
      <c r="L291" s="55" t="s">
        <v>3116</v>
      </c>
      <c r="M291" s="55" t="s">
        <v>3117</v>
      </c>
      <c r="N291" s="55" t="s">
        <v>3117</v>
      </c>
      <c r="O291" s="55" t="s">
        <v>2131</v>
      </c>
      <c r="P291" s="74"/>
      <c r="Q291" s="55" t="s">
        <v>2133</v>
      </c>
      <c r="R291" s="55" t="s">
        <v>2132</v>
      </c>
      <c r="S291" s="55" t="s">
        <v>2132</v>
      </c>
      <c r="T291" s="74"/>
      <c r="U291" s="56" t="s">
        <v>2964</v>
      </c>
      <c r="V291" s="56" t="s">
        <v>2964</v>
      </c>
      <c r="W291" s="56" t="s">
        <v>2135</v>
      </c>
      <c r="X291" s="56" t="s">
        <v>2429</v>
      </c>
      <c r="Y291" s="74"/>
      <c r="Z291" s="78" t="s">
        <v>286</v>
      </c>
      <c r="AA291" s="78" t="s">
        <v>287</v>
      </c>
      <c r="AB291" s="78" t="s">
        <v>287</v>
      </c>
      <c r="AC291" s="73" t="str">
        <f t="shared" si="9"/>
        <v>No Crítico</v>
      </c>
      <c r="AD291" s="74"/>
      <c r="AE291" s="75" t="str">
        <f>IF(Z291=Clasificación!$B$9,Clasificación!$C$9,IF(Z291=Clasificación!$B$10,Clasificación!$C$10,IF(OR(Z291=Clasificación!$B$11,Z291=Clasificación!$C$11),Clasificación!$C$11,"Por clasificar")))</f>
        <v>Pública</v>
      </c>
      <c r="AF291" s="75" t="str">
        <f>IF(OR(AA291=Clasificación!$B$15,AA291=Clasificación!$B$16),Clasificación!$C$15,IF(AA291=Clasificación!$B$17,Clasificación!$C$17,"Por clasificar"))</f>
        <v>Crítica</v>
      </c>
      <c r="AG291" s="75" t="str">
        <f>IF(OR(AB291=Clasificación!$B$22,AB291=Clasificación!$B$23),Clasificación!$C$22,IF(AB291=Clasificación!$B$24,Clasificación!$C$24,"Por clasificar"))</f>
        <v>Crítica</v>
      </c>
    </row>
    <row r="292" spans="1:33" ht="67.5" x14ac:dyDescent="0.2">
      <c r="A292" s="55">
        <v>283</v>
      </c>
      <c r="B292" s="55" t="s">
        <v>2409</v>
      </c>
      <c r="C292" s="57" t="s">
        <v>2960</v>
      </c>
      <c r="D292" s="57" t="s">
        <v>2132</v>
      </c>
      <c r="E292" s="88" t="str">
        <f>+VLOOKUP(F292,Inventario!$A$3:$D$2083,2,FALSE)</f>
        <v>AC604</v>
      </c>
      <c r="F292" s="57" t="s">
        <v>1864</v>
      </c>
      <c r="G292" s="89" t="str">
        <f>+VLOOKUP(F292,Inventario!$A$3:$D$2083,3,FALSE)</f>
        <v>Serie documental la cual puede contener la siguiente documentación: Publicación</v>
      </c>
      <c r="H292" s="56" t="s">
        <v>2963</v>
      </c>
      <c r="I292" s="89" t="str">
        <f>+VLOOKUP(F292,Inventario!$A$4:$D$2083,4,FALSE)</f>
        <v>Datos / Información</v>
      </c>
      <c r="J292" s="90"/>
      <c r="K292" s="55" t="s">
        <v>3116</v>
      </c>
      <c r="L292" s="55" t="s">
        <v>3116</v>
      </c>
      <c r="M292" s="55" t="s">
        <v>3117</v>
      </c>
      <c r="N292" s="55" t="s">
        <v>3117</v>
      </c>
      <c r="O292" s="55" t="s">
        <v>2131</v>
      </c>
      <c r="P292" s="74"/>
      <c r="Q292" s="55" t="s">
        <v>2133</v>
      </c>
      <c r="R292" s="55" t="s">
        <v>2132</v>
      </c>
      <c r="S292" s="55" t="s">
        <v>2132</v>
      </c>
      <c r="T292" s="74"/>
      <c r="U292" s="56" t="s">
        <v>2964</v>
      </c>
      <c r="V292" s="56" t="s">
        <v>2964</v>
      </c>
      <c r="W292" s="56" t="s">
        <v>2135</v>
      </c>
      <c r="X292" s="56" t="s">
        <v>2425</v>
      </c>
      <c r="Y292" s="74"/>
      <c r="Z292" s="78" t="s">
        <v>286</v>
      </c>
      <c r="AA292" s="78" t="s">
        <v>288</v>
      </c>
      <c r="AB292" s="78" t="s">
        <v>288</v>
      </c>
      <c r="AC292" s="73" t="str">
        <f t="shared" si="9"/>
        <v>No Crítico</v>
      </c>
      <c r="AD292" s="74"/>
      <c r="AE292" s="75" t="str">
        <f>IF(Z292=Clasificación!$B$9,Clasificación!$C$9,IF(Z292=Clasificación!$B$10,Clasificación!$C$10,IF(OR(Z292=Clasificación!$B$11,Z292=Clasificación!$C$11),Clasificación!$C$11,"Por clasificar")))</f>
        <v>Pública</v>
      </c>
      <c r="AF292" s="75" t="str">
        <f>IF(OR(AA292=Clasificación!$B$15,AA292=Clasificación!$B$16),Clasificación!$C$15,IF(AA292=Clasificación!$B$17,Clasificación!$C$17,"Por clasificar"))</f>
        <v>Crítica</v>
      </c>
      <c r="AG292" s="75" t="str">
        <f>IF(OR(AB292=Clasificación!$B$22,AB292=Clasificación!$B$23),Clasificación!$C$22,IF(AB292=Clasificación!$B$24,Clasificación!$C$24,"Por clasificar"))</f>
        <v>Crítica</v>
      </c>
    </row>
    <row r="293" spans="1:33" ht="90" x14ac:dyDescent="0.2">
      <c r="A293" s="55">
        <v>284</v>
      </c>
      <c r="B293" s="55" t="s">
        <v>2409</v>
      </c>
      <c r="C293" s="57" t="s">
        <v>2960</v>
      </c>
      <c r="D293" s="57" t="s">
        <v>2132</v>
      </c>
      <c r="E293" s="88" t="str">
        <f>+VLOOKUP(F293,Inventario!$A$3:$D$2083,2,FALSE)</f>
        <v>AC368</v>
      </c>
      <c r="F293" s="57" t="s">
        <v>1100</v>
      </c>
      <c r="G293" s="89" t="str">
        <f>+VLOOKUP(F293,Inventario!$A$3:$D$2083,3,FALSE)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293" s="56" t="s">
        <v>2128</v>
      </c>
      <c r="I293" s="89" t="str">
        <f>+VLOOKUP(F293,Inventario!$A$4:$D$2083,4,FALSE)</f>
        <v>Datos / Información</v>
      </c>
      <c r="J293" s="90"/>
      <c r="K293" s="55" t="s">
        <v>3116</v>
      </c>
      <c r="L293" s="55" t="s">
        <v>3116</v>
      </c>
      <c r="M293" s="55" t="s">
        <v>3116</v>
      </c>
      <c r="N293" s="55" t="s">
        <v>3116</v>
      </c>
      <c r="O293" s="55" t="s">
        <v>2131</v>
      </c>
      <c r="P293" s="74"/>
      <c r="Q293" s="55" t="s">
        <v>2133</v>
      </c>
      <c r="R293" s="55" t="s">
        <v>2132</v>
      </c>
      <c r="S293" s="55" t="s">
        <v>2132</v>
      </c>
      <c r="T293" s="74"/>
      <c r="U293" s="56" t="s">
        <v>2964</v>
      </c>
      <c r="V293" s="56" t="s">
        <v>2964</v>
      </c>
      <c r="W293" s="56" t="s">
        <v>2135</v>
      </c>
      <c r="X293" s="56" t="s">
        <v>2431</v>
      </c>
      <c r="Y293" s="74"/>
      <c r="Z293" s="78" t="s">
        <v>286</v>
      </c>
      <c r="AA293" s="78" t="s">
        <v>287</v>
      </c>
      <c r="AB293" s="78" t="s">
        <v>287</v>
      </c>
      <c r="AC293" s="73" t="str">
        <f t="shared" si="9"/>
        <v>No Crítico</v>
      </c>
      <c r="AD293" s="74"/>
      <c r="AE293" s="75" t="str">
        <f>IF(Z293=Clasificación!$B$9,Clasificación!$C$9,IF(Z293=Clasificación!$B$10,Clasificación!$C$10,IF(OR(Z293=Clasificación!$B$11,Z293=Clasificación!$C$11),Clasificación!$C$11,"Por clasificar")))</f>
        <v>Pública</v>
      </c>
      <c r="AF293" s="75" t="str">
        <f>IF(OR(AA293=Clasificación!$B$15,AA293=Clasificación!$B$16),Clasificación!$C$15,IF(AA293=Clasificación!$B$17,Clasificación!$C$17,"Por clasificar"))</f>
        <v>Crítica</v>
      </c>
      <c r="AG293" s="75" t="str">
        <f>IF(OR(AB293=Clasificación!$B$22,AB293=Clasificación!$B$23),Clasificación!$C$22,IF(AB293=Clasificación!$B$24,Clasificación!$C$24,"Por clasificar"))</f>
        <v>Crítica</v>
      </c>
    </row>
    <row r="294" spans="1:33" ht="281.25" x14ac:dyDescent="0.2">
      <c r="A294" s="55">
        <v>285</v>
      </c>
      <c r="B294" s="55" t="s">
        <v>2409</v>
      </c>
      <c r="C294" s="57" t="s">
        <v>2410</v>
      </c>
      <c r="D294" s="57" t="s">
        <v>2132</v>
      </c>
      <c r="E294" s="88" t="str">
        <f>+VLOOKUP(F294,Inventario!$A$3:$D$2083,2,FALSE)</f>
        <v>AC605</v>
      </c>
      <c r="F294" s="57" t="s">
        <v>1866</v>
      </c>
      <c r="G294" s="89" t="str">
        <f>+VLOOKUP(F294,Inventario!$A$3:$D$2083,3,FALSE)</f>
        <v>Subserie documental la cual puede contener la siguiente documentación: Estudios económicos y sociales, Comunicaciones oficiales, Series estadísticas, Proyecciones, Informes</v>
      </c>
      <c r="H294" s="56" t="s">
        <v>2419</v>
      </c>
      <c r="I294" s="89" t="str">
        <f>+VLOOKUP(F294,Inventario!$A$4:$D$2083,4,FALSE)</f>
        <v>Datos / Información</v>
      </c>
      <c r="J294" s="90"/>
      <c r="K294" s="55" t="s">
        <v>3116</v>
      </c>
      <c r="L294" s="55" t="s">
        <v>3116</v>
      </c>
      <c r="M294" s="55" t="s">
        <v>3117</v>
      </c>
      <c r="N294" s="55" t="s">
        <v>3117</v>
      </c>
      <c r="O294" s="55" t="s">
        <v>2131</v>
      </c>
      <c r="P294" s="74"/>
      <c r="Q294" s="55" t="s">
        <v>2133</v>
      </c>
      <c r="R294" s="96" t="s">
        <v>2796</v>
      </c>
      <c r="S294" s="96" t="s">
        <v>2797</v>
      </c>
      <c r="T294" s="74"/>
      <c r="U294" s="56" t="s">
        <v>2414</v>
      </c>
      <c r="V294" s="56" t="s">
        <v>2414</v>
      </c>
      <c r="W294" s="56" t="s">
        <v>2415</v>
      </c>
      <c r="X294" s="56" t="s">
        <v>2416</v>
      </c>
      <c r="Y294" s="74"/>
      <c r="Z294" s="78" t="s">
        <v>286</v>
      </c>
      <c r="AA294" s="78" t="s">
        <v>286</v>
      </c>
      <c r="AB294" s="78" t="s">
        <v>286</v>
      </c>
      <c r="AC294" s="73" t="str">
        <f t="shared" si="9"/>
        <v>No Crítico</v>
      </c>
      <c r="AD294" s="74"/>
      <c r="AE294" s="75" t="str">
        <f>IF(Z294=Clasificación!$B$9,Clasificación!$C$9,IF(Z294=Clasificación!$B$10,Clasificación!$C$10,IF(OR(Z294=Clasificación!$B$11,Z294=Clasificación!$C$11),Clasificación!$C$11,"Por clasificar")))</f>
        <v>Pública</v>
      </c>
      <c r="AF294" s="75" t="str">
        <f>IF(OR(AA294=Clasificación!$B$15,AA294=Clasificación!$B$16),Clasificación!$C$15,IF(AA294=Clasificación!$B$17,Clasificación!$C$17,"Por clasificar"))</f>
        <v>No Crítica</v>
      </c>
      <c r="AG294" s="75" t="str">
        <f>IF(OR(AB294=Clasificación!$B$22,AB294=Clasificación!$B$23),Clasificación!$C$22,IF(AB294=Clasificación!$B$24,Clasificación!$C$24,"Por clasificar"))</f>
        <v>No Crítica</v>
      </c>
    </row>
    <row r="295" spans="1:33" ht="78.75" x14ac:dyDescent="0.2">
      <c r="A295" s="55">
        <v>286</v>
      </c>
      <c r="B295" s="55" t="s">
        <v>2409</v>
      </c>
      <c r="C295" s="57" t="s">
        <v>2410</v>
      </c>
      <c r="D295" s="57" t="s">
        <v>2132</v>
      </c>
      <c r="E295" s="88" t="str">
        <f>+VLOOKUP(F295,Inventario!$A$3:$D$2083,2,FALSE)</f>
        <v>AC383</v>
      </c>
      <c r="F295" s="57" t="s">
        <v>2140</v>
      </c>
      <c r="G295" s="89" t="str">
        <f>+VLOOKUP(F295,Inventario!$A$3:$D$2083,3,FALSE)</f>
        <v>Subserie documental la cual puede contener la siguiente documentación: requerimiento, Informe, Anexos, Plan de mejoramiento, Respuesta, Informe a organismo de control, Informe Ley 617, Informe Estadísticas y Costos, Informe Consolidado Hacendario de información presupuestal, Comprobante de envío</v>
      </c>
      <c r="H295" s="56" t="s">
        <v>2412</v>
      </c>
      <c r="I295" s="89" t="str">
        <f>+VLOOKUP(F295,Inventario!$A$4:$D$2083,4,FALSE)</f>
        <v>Datos / Información</v>
      </c>
      <c r="J295" s="90"/>
      <c r="K295" s="55" t="s">
        <v>3116</v>
      </c>
      <c r="L295" s="55" t="s">
        <v>3116</v>
      </c>
      <c r="M295" s="55" t="s">
        <v>3116</v>
      </c>
      <c r="N295" s="55" t="s">
        <v>3117</v>
      </c>
      <c r="O295" s="55" t="s">
        <v>2131</v>
      </c>
      <c r="P295" s="74"/>
      <c r="Q295" s="55" t="s">
        <v>2133</v>
      </c>
      <c r="R295" s="55" t="s">
        <v>2132</v>
      </c>
      <c r="S295" s="55" t="s">
        <v>2132</v>
      </c>
      <c r="T295" s="74"/>
      <c r="U295" s="56" t="s">
        <v>2414</v>
      </c>
      <c r="V295" s="56" t="s">
        <v>2414</v>
      </c>
      <c r="W295" s="56" t="s">
        <v>2415</v>
      </c>
      <c r="X295" s="56" t="s">
        <v>2417</v>
      </c>
      <c r="Y295" s="74"/>
      <c r="Z295" s="78" t="s">
        <v>286</v>
      </c>
      <c r="AA295" s="78" t="s">
        <v>286</v>
      </c>
      <c r="AB295" s="78" t="s">
        <v>287</v>
      </c>
      <c r="AC295" s="73" t="str">
        <f t="shared" si="9"/>
        <v>No Crítico</v>
      </c>
      <c r="AD295" s="74"/>
      <c r="AE295" s="75" t="str">
        <f>IF(Z295=Clasificación!$B$9,Clasificación!$C$9,IF(Z295=Clasificación!$B$10,Clasificación!$C$10,IF(OR(Z295=Clasificación!$B$11,Z295=Clasificación!$C$11),Clasificación!$C$11,"Por clasificar")))</f>
        <v>Pública</v>
      </c>
      <c r="AF295" s="75" t="str">
        <f>IF(OR(AA295=Clasificación!$B$15,AA295=Clasificación!$B$16),Clasificación!$C$15,IF(AA295=Clasificación!$B$17,Clasificación!$C$17,"Por clasificar"))</f>
        <v>No Crítica</v>
      </c>
      <c r="AG295" s="75" t="str">
        <f>IF(OR(AB295=Clasificación!$B$22,AB295=Clasificación!$B$23),Clasificación!$C$22,IF(AB295=Clasificación!$B$24,Clasificación!$C$24,"Por clasificar"))</f>
        <v>Crítica</v>
      </c>
    </row>
    <row r="296" spans="1:33" ht="78.75" x14ac:dyDescent="0.2">
      <c r="A296" s="55">
        <v>287</v>
      </c>
      <c r="B296" s="55" t="s">
        <v>2409</v>
      </c>
      <c r="C296" s="57" t="s">
        <v>2410</v>
      </c>
      <c r="D296" s="57" t="s">
        <v>2132</v>
      </c>
      <c r="E296" s="88" t="str">
        <f>+VLOOKUP(F296,Inventario!$A$3:$D$2083,2,FALSE)</f>
        <v>AC355</v>
      </c>
      <c r="F296" s="57" t="s">
        <v>1099</v>
      </c>
      <c r="G296" s="89" t="str">
        <f>+VLOOKUP(F296,Inventario!$A$3:$D$2083,3,FALSE)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296" s="56" t="s">
        <v>2145</v>
      </c>
      <c r="I296" s="89" t="str">
        <f>+VLOOKUP(F296,Inventario!$A$4:$D$2083,4,FALSE)</f>
        <v>Datos / Información</v>
      </c>
      <c r="J296" s="90"/>
      <c r="K296" s="55" t="s">
        <v>3116</v>
      </c>
      <c r="L296" s="55" t="s">
        <v>3116</v>
      </c>
      <c r="M296" s="55" t="s">
        <v>3116</v>
      </c>
      <c r="N296" s="55" t="s">
        <v>3117</v>
      </c>
      <c r="O296" s="55" t="s">
        <v>2131</v>
      </c>
      <c r="P296" s="74"/>
      <c r="Q296" s="55" t="s">
        <v>2133</v>
      </c>
      <c r="R296" s="55" t="s">
        <v>2132</v>
      </c>
      <c r="S296" s="55" t="s">
        <v>2132</v>
      </c>
      <c r="T296" s="74"/>
      <c r="U296" s="56" t="s">
        <v>2414</v>
      </c>
      <c r="V296" s="56" t="s">
        <v>2414</v>
      </c>
      <c r="W296" s="56" t="s">
        <v>2415</v>
      </c>
      <c r="X296" s="56" t="s">
        <v>2417</v>
      </c>
      <c r="Y296" s="74"/>
      <c r="Z296" s="78" t="s">
        <v>287</v>
      </c>
      <c r="AA296" s="78" t="s">
        <v>287</v>
      </c>
      <c r="AB296" s="78" t="s">
        <v>287</v>
      </c>
      <c r="AC296" s="73" t="str">
        <f t="shared" si="9"/>
        <v>No Crítico</v>
      </c>
      <c r="AD296" s="74"/>
      <c r="AE296" s="75" t="str">
        <f>IF(Z296=Clasificación!$B$9,Clasificación!$C$9,IF(Z296=Clasificación!$B$10,Clasificación!$C$10,IF(OR(Z296=Clasificación!$B$11,Z296=Clasificación!$C$11),Clasificación!$C$11,"Por clasificar")))</f>
        <v>Pública Clasificada</v>
      </c>
      <c r="AF296" s="75" t="str">
        <f>IF(OR(AA296=Clasificación!$B$15,AA296=Clasificación!$B$16),Clasificación!$C$15,IF(AA296=Clasificación!$B$17,Clasificación!$C$17,"Por clasificar"))</f>
        <v>Crítica</v>
      </c>
      <c r="AG296" s="75" t="str">
        <f>IF(OR(AB296=Clasificación!$B$22,AB296=Clasificación!$B$23),Clasificación!$C$22,IF(AB296=Clasificación!$B$24,Clasificación!$C$24,"Por clasificar"))</f>
        <v>Crítica</v>
      </c>
    </row>
    <row r="297" spans="1:33" ht="123.75" x14ac:dyDescent="0.2">
      <c r="A297" s="55">
        <v>288</v>
      </c>
      <c r="B297" s="55" t="s">
        <v>2409</v>
      </c>
      <c r="C297" s="57" t="s">
        <v>2410</v>
      </c>
      <c r="D297" s="57" t="s">
        <v>2132</v>
      </c>
      <c r="E297" s="88" t="str">
        <f>+VLOOKUP(F297,Inventario!$A$3:$D$2083,2,FALSE)</f>
        <v>AC356</v>
      </c>
      <c r="F297" s="57" t="s">
        <v>1750</v>
      </c>
      <c r="G297" s="89" t="str">
        <f>+VLOOKUP(F297,Inventario!$A$3:$D$2083,3,FALSE)</f>
        <v>Subserie documental la cual puede contener la siguiente documentación: Informe de gestión, Matriz de Plan Estratégico 58-F-03, Anexos al Informe de Gestión 58-F-26, Solicitud de creación, actualización o dada de baja de documentos del SGI 01-F-01, Caracterización de Servicio 01-F-02, Caracterización de Proceso 01-F-03, Procedimiento o Instructivo 01-F-04, Solicitud de Acción Correctiva, preventiva o de mejora 06-F-07, Seguimiento a los Compromisos de la Revisión Gerencial 06-F-09, Informe</v>
      </c>
      <c r="H297" s="56" t="s">
        <v>2225</v>
      </c>
      <c r="I297" s="89" t="str">
        <f>+VLOOKUP(F297,Inventario!$A$4:$D$2083,4,FALSE)</f>
        <v>Datos / Información</v>
      </c>
      <c r="J297" s="90"/>
      <c r="K297" s="55" t="s">
        <v>3116</v>
      </c>
      <c r="L297" s="55" t="s">
        <v>3116</v>
      </c>
      <c r="M297" s="55" t="s">
        <v>3117</v>
      </c>
      <c r="N297" s="55" t="s">
        <v>3117</v>
      </c>
      <c r="O297" s="55" t="s">
        <v>2131</v>
      </c>
      <c r="P297" s="74"/>
      <c r="Q297" s="55" t="s">
        <v>2133</v>
      </c>
      <c r="R297" s="55" t="s">
        <v>2132</v>
      </c>
      <c r="S297" s="55" t="s">
        <v>2132</v>
      </c>
      <c r="T297" s="74"/>
      <c r="U297" s="56" t="s">
        <v>2414</v>
      </c>
      <c r="V297" s="56" t="s">
        <v>2414</v>
      </c>
      <c r="W297" s="56" t="s">
        <v>2415</v>
      </c>
      <c r="X297" s="56" t="s">
        <v>2418</v>
      </c>
      <c r="Y297" s="74"/>
      <c r="Z297" s="78" t="s">
        <v>286</v>
      </c>
      <c r="AA297" s="78" t="s">
        <v>287</v>
      </c>
      <c r="AB297" s="78" t="s">
        <v>287</v>
      </c>
      <c r="AC297" s="73" t="str">
        <f t="shared" si="9"/>
        <v>No Crítico</v>
      </c>
      <c r="AD297" s="74"/>
      <c r="AE297" s="75" t="str">
        <f>IF(Z297=Clasificación!$B$9,Clasificación!$C$9,IF(Z297=Clasificación!$B$10,Clasificación!$C$10,IF(OR(Z297=Clasificación!$B$11,Z297=Clasificación!$C$11),Clasificación!$C$11,"Por clasificar")))</f>
        <v>Pública</v>
      </c>
      <c r="AF297" s="75" t="str">
        <f>IF(OR(AA297=Clasificación!$B$15,AA297=Clasificación!$B$16),Clasificación!$C$15,IF(AA297=Clasificación!$B$17,Clasificación!$C$17,"Por clasificar"))</f>
        <v>Crítica</v>
      </c>
      <c r="AG297" s="75" t="str">
        <f>IF(OR(AB297=Clasificación!$B$22,AB297=Clasificación!$B$23),Clasificación!$C$22,IF(AB297=Clasificación!$B$24,Clasificación!$C$24,"Por clasificar"))</f>
        <v>Crítica</v>
      </c>
    </row>
    <row r="298" spans="1:33" ht="123.75" x14ac:dyDescent="0.2">
      <c r="A298" s="55">
        <v>289</v>
      </c>
      <c r="B298" s="55" t="s">
        <v>2409</v>
      </c>
      <c r="C298" s="57" t="s">
        <v>2410</v>
      </c>
      <c r="D298" s="57" t="s">
        <v>2411</v>
      </c>
      <c r="E298" s="88" t="str">
        <f>+VLOOKUP(F298,Inventario!$A$3:$D$2083,2,FALSE)</f>
        <v>AC481</v>
      </c>
      <c r="F298" s="57" t="s">
        <v>1199</v>
      </c>
      <c r="G298" s="89" t="str">
        <f>+VLOOKUP(F298,Inventario!$A$3:$D$2083,3,FALSE)</f>
        <v>Subserie documental la cual puede contener la siguiente documentación:  Plan, Informe, Formulación, Seguimiento, Plan Operativo, Plan Estratégico (44-F.20)</v>
      </c>
      <c r="H298" s="56" t="s">
        <v>2347</v>
      </c>
      <c r="I298" s="89" t="str">
        <f>+VLOOKUP(F298,Inventario!$A$4:$D$2083,4,FALSE)</f>
        <v>Datos / Información</v>
      </c>
      <c r="J298" s="90"/>
      <c r="K298" s="55" t="s">
        <v>3116</v>
      </c>
      <c r="L298" s="55" t="s">
        <v>3116</v>
      </c>
      <c r="M298" s="55" t="s">
        <v>3117</v>
      </c>
      <c r="N298" s="55" t="s">
        <v>3117</v>
      </c>
      <c r="O298" s="55" t="s">
        <v>2131</v>
      </c>
      <c r="P298" s="74"/>
      <c r="Q298" s="55" t="s">
        <v>2133</v>
      </c>
      <c r="R298" s="55" t="s">
        <v>2132</v>
      </c>
      <c r="S298" s="55" t="s">
        <v>2132</v>
      </c>
      <c r="T298" s="74"/>
      <c r="U298" s="56" t="s">
        <v>2414</v>
      </c>
      <c r="V298" s="56" t="s">
        <v>2414</v>
      </c>
      <c r="W298" s="56" t="s">
        <v>2415</v>
      </c>
      <c r="X298" s="56" t="s">
        <v>2418</v>
      </c>
      <c r="Y298" s="74"/>
      <c r="Z298" s="78" t="s">
        <v>286</v>
      </c>
      <c r="AA298" s="78" t="s">
        <v>287</v>
      </c>
      <c r="AB298" s="78" t="s">
        <v>287</v>
      </c>
      <c r="AC298" s="73" t="str">
        <f t="shared" si="9"/>
        <v>No Crítico</v>
      </c>
      <c r="AD298" s="74"/>
      <c r="AE298" s="75" t="str">
        <f>IF(Z298=Clasificación!$B$9,Clasificación!$C$9,IF(Z298=Clasificación!$B$10,Clasificación!$C$10,IF(OR(Z298=Clasificación!$B$11,Z298=Clasificación!$C$11),Clasificación!$C$11,"Por clasificar")))</f>
        <v>Pública</v>
      </c>
      <c r="AF298" s="75" t="str">
        <f>IF(OR(AA298=Clasificación!$B$15,AA298=Clasificación!$B$16),Clasificación!$C$15,IF(AA298=Clasificación!$B$17,Clasificación!$C$17,"Por clasificar"))</f>
        <v>Crítica</v>
      </c>
      <c r="AG298" s="75" t="str">
        <f>IF(OR(AB298=Clasificación!$B$22,AB298=Clasificación!$B$23),Clasificación!$C$22,IF(AB298=Clasificación!$B$24,Clasificación!$C$24,"Por clasificar"))</f>
        <v>Crítica</v>
      </c>
    </row>
    <row r="299" spans="1:33" ht="90" x14ac:dyDescent="0.2">
      <c r="A299" s="55">
        <v>290</v>
      </c>
      <c r="B299" s="55" t="s">
        <v>2409</v>
      </c>
      <c r="C299" s="57" t="s">
        <v>2410</v>
      </c>
      <c r="D299" s="57" t="s">
        <v>2175</v>
      </c>
      <c r="E299" s="88" t="str">
        <f>+VLOOKUP(F299,Inventario!$A$3:$D$2083,2,FALSE)</f>
        <v>AC368</v>
      </c>
      <c r="F299" s="57" t="s">
        <v>1100</v>
      </c>
      <c r="G299" s="89" t="str">
        <f>+VLOOKUP(F299,Inventario!$A$3:$D$2083,3,FALSE)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299" s="56" t="s">
        <v>2128</v>
      </c>
      <c r="I299" s="89" t="str">
        <f>+VLOOKUP(F299,Inventario!$A$4:$D$2083,4,FALSE)</f>
        <v>Datos / Información</v>
      </c>
      <c r="J299" s="90"/>
      <c r="K299" s="55" t="s">
        <v>3116</v>
      </c>
      <c r="L299" s="55" t="s">
        <v>3116</v>
      </c>
      <c r="M299" s="55" t="s">
        <v>3116</v>
      </c>
      <c r="N299" s="55" t="s">
        <v>3116</v>
      </c>
      <c r="O299" s="55" t="s">
        <v>2131</v>
      </c>
      <c r="P299" s="74"/>
      <c r="Q299" s="55" t="s">
        <v>2133</v>
      </c>
      <c r="R299" s="55" t="s">
        <v>2132</v>
      </c>
      <c r="S299" s="55" t="s">
        <v>2132</v>
      </c>
      <c r="T299" s="74"/>
      <c r="U299" s="56" t="s">
        <v>2414</v>
      </c>
      <c r="V299" s="56" t="s">
        <v>2414</v>
      </c>
      <c r="W299" s="56" t="s">
        <v>2415</v>
      </c>
      <c r="X299" s="56" t="s">
        <v>2417</v>
      </c>
      <c r="Y299" s="74"/>
      <c r="Z299" s="78" t="s">
        <v>286</v>
      </c>
      <c r="AA299" s="78" t="s">
        <v>286</v>
      </c>
      <c r="AB299" s="78" t="s">
        <v>286</v>
      </c>
      <c r="AC299" s="73" t="str">
        <f t="shared" si="9"/>
        <v>No Crítico</v>
      </c>
      <c r="AD299" s="74"/>
      <c r="AE299" s="75" t="str">
        <f>IF(Z299=Clasificación!$B$9,Clasificación!$C$9,IF(Z299=Clasificación!$B$10,Clasificación!$C$10,IF(OR(Z299=Clasificación!$B$11,Z299=Clasificación!$C$11),Clasificación!$C$11,"Por clasificar")))</f>
        <v>Pública</v>
      </c>
      <c r="AF299" s="75" t="str">
        <f>IF(OR(AA299=Clasificación!$B$15,AA299=Clasificación!$B$16),Clasificación!$C$15,IF(AA299=Clasificación!$B$17,Clasificación!$C$17,"Por clasificar"))</f>
        <v>No Crítica</v>
      </c>
      <c r="AG299" s="75" t="str">
        <f>IF(OR(AB299=Clasificación!$B$22,AB299=Clasificación!$B$23),Clasificación!$C$22,IF(AB299=Clasificación!$B$24,Clasificación!$C$24,"Por clasificar"))</f>
        <v>No Crítica</v>
      </c>
    </row>
    <row r="300" spans="1:33" ht="78.75" x14ac:dyDescent="0.2">
      <c r="A300" s="55">
        <v>291</v>
      </c>
      <c r="B300" s="55" t="s">
        <v>2409</v>
      </c>
      <c r="C300" s="57" t="s">
        <v>2410</v>
      </c>
      <c r="D300" s="57" t="s">
        <v>2132</v>
      </c>
      <c r="E300" s="88" t="str">
        <f>+VLOOKUP(F300,Inventario!$A$3:$D$2083,2,FALSE)</f>
        <v>AC606</v>
      </c>
      <c r="F300" s="57" t="s">
        <v>1868</v>
      </c>
      <c r="G300" s="89" t="str">
        <f>+VLOOKUP(F300,Inventario!$A$3:$D$2083,3,FALSE)</f>
        <v xml:space="preserve">Serie documental la cual puede contener la siguiente documentación: Registro de estadísticas </v>
      </c>
      <c r="H300" s="56" t="s">
        <v>2413</v>
      </c>
      <c r="I300" s="89" t="str">
        <f>+VLOOKUP(F300,Inventario!$A$4:$D$2083,4,FALSE)</f>
        <v>Datos / Información</v>
      </c>
      <c r="J300" s="90"/>
      <c r="K300" s="55" t="s">
        <v>3116</v>
      </c>
      <c r="L300" s="55" t="s">
        <v>3116</v>
      </c>
      <c r="M300" s="55" t="s">
        <v>3117</v>
      </c>
      <c r="N300" s="55" t="s">
        <v>3117</v>
      </c>
      <c r="O300" s="55" t="s">
        <v>2131</v>
      </c>
      <c r="P300" s="74"/>
      <c r="Q300" s="55" t="s">
        <v>2133</v>
      </c>
      <c r="R300" s="55" t="s">
        <v>2132</v>
      </c>
      <c r="S300" s="55" t="s">
        <v>2797</v>
      </c>
      <c r="T300" s="74"/>
      <c r="U300" s="56" t="s">
        <v>2414</v>
      </c>
      <c r="V300" s="56" t="s">
        <v>2414</v>
      </c>
      <c r="W300" s="56" t="s">
        <v>2415</v>
      </c>
      <c r="X300" s="56" t="s">
        <v>2417</v>
      </c>
      <c r="Y300" s="74"/>
      <c r="Z300" s="78" t="s">
        <v>286</v>
      </c>
      <c r="AA300" s="78" t="s">
        <v>286</v>
      </c>
      <c r="AB300" s="78" t="s">
        <v>286</v>
      </c>
      <c r="AC300" s="73" t="str">
        <f t="shared" si="9"/>
        <v>No Crítico</v>
      </c>
      <c r="AD300" s="74"/>
      <c r="AE300" s="75" t="str">
        <f>IF(Z300=Clasificación!$B$9,Clasificación!$C$9,IF(Z300=Clasificación!$B$10,Clasificación!$C$10,IF(OR(Z300=Clasificación!$B$11,Z300=Clasificación!$C$11),Clasificación!$C$11,"Por clasificar")))</f>
        <v>Pública</v>
      </c>
      <c r="AF300" s="75" t="str">
        <f>IF(OR(AA300=Clasificación!$B$15,AA300=Clasificación!$B$16),Clasificación!$C$15,IF(AA300=Clasificación!$B$17,Clasificación!$C$17,"Por clasificar"))</f>
        <v>No Crítica</v>
      </c>
      <c r="AG300" s="75" t="str">
        <f>IF(OR(AB300=Clasificación!$B$22,AB300=Clasificación!$B$23),Clasificación!$C$22,IF(AB300=Clasificación!$B$24,Clasificación!$C$24,"Por clasificar"))</f>
        <v>No Crítica</v>
      </c>
    </row>
    <row r="301" spans="1:33" ht="157.5" x14ac:dyDescent="0.2">
      <c r="A301" s="55">
        <v>292</v>
      </c>
      <c r="B301" s="55" t="s">
        <v>2409</v>
      </c>
      <c r="C301" s="57" t="s">
        <v>2420</v>
      </c>
      <c r="D301" s="57" t="s">
        <v>2132</v>
      </c>
      <c r="E301" s="88" t="str">
        <f>+VLOOKUP(F301,Inventario!$A$3:$D$2083,2,FALSE)</f>
        <v>AC607</v>
      </c>
      <c r="F301" s="57" t="s">
        <v>1870</v>
      </c>
      <c r="G301" s="89" t="str">
        <f>+VLOOKUP(F301,Inventario!$A$3:$D$2083,3,FALSE)</f>
        <v>Subserie documental la cual puede contener la siguiente documentación: Estudios económicos y fiscales, Comunicaciones oficiales, Series estadísticas, Proyecciones, Informes</v>
      </c>
      <c r="H301" s="56" t="s">
        <v>3080</v>
      </c>
      <c r="I301" s="89" t="str">
        <f>+VLOOKUP(F301,Inventario!$A$4:$D$2083,4,FALSE)</f>
        <v>Datos / Información</v>
      </c>
      <c r="J301" s="90"/>
      <c r="K301" s="55" t="s">
        <v>3116</v>
      </c>
      <c r="L301" s="55" t="s">
        <v>3116</v>
      </c>
      <c r="M301" s="55" t="s">
        <v>3117</v>
      </c>
      <c r="N301" s="55" t="s">
        <v>3117</v>
      </c>
      <c r="O301" s="55" t="s">
        <v>2131</v>
      </c>
      <c r="P301" s="74"/>
      <c r="Q301" s="55" t="s">
        <v>2133</v>
      </c>
      <c r="R301" s="55" t="s">
        <v>2132</v>
      </c>
      <c r="S301" s="55" t="s">
        <v>2132</v>
      </c>
      <c r="T301" s="74"/>
      <c r="U301" s="56" t="s">
        <v>2424</v>
      </c>
      <c r="V301" s="56" t="s">
        <v>2424</v>
      </c>
      <c r="W301" s="56" t="s">
        <v>2135</v>
      </c>
      <c r="X301" s="56" t="s">
        <v>2425</v>
      </c>
      <c r="Y301" s="74"/>
      <c r="Z301" s="78" t="s">
        <v>286</v>
      </c>
      <c r="AA301" s="78" t="s">
        <v>288</v>
      </c>
      <c r="AB301" s="78" t="s">
        <v>288</v>
      </c>
      <c r="AC301" s="73" t="str">
        <f t="shared" si="9"/>
        <v>No Crítico</v>
      </c>
      <c r="AD301" s="74"/>
      <c r="AE301" s="75" t="str">
        <f>IF(Z301=Clasificación!$B$9,Clasificación!$C$9,IF(Z301=Clasificación!$B$10,Clasificación!$C$10,IF(OR(Z301=Clasificación!$B$11,Z301=Clasificación!$C$11),Clasificación!$C$11,"Por clasificar")))</f>
        <v>Pública</v>
      </c>
      <c r="AF301" s="75" t="str">
        <f>IF(OR(AA301=Clasificación!$B$15,AA301=Clasificación!$B$16),Clasificación!$C$15,IF(AA301=Clasificación!$B$17,Clasificación!$C$17,"Por clasificar"))</f>
        <v>Crítica</v>
      </c>
      <c r="AG301" s="75" t="str">
        <f>IF(OR(AB301=Clasificación!$B$22,AB301=Clasificación!$B$23),Clasificación!$C$22,IF(AB301=Clasificación!$B$24,Clasificación!$C$24,"Por clasificar"))</f>
        <v>Crítica</v>
      </c>
    </row>
    <row r="302" spans="1:33" ht="56.25" x14ac:dyDescent="0.2">
      <c r="A302" s="55">
        <v>293</v>
      </c>
      <c r="B302" s="55" t="s">
        <v>2409</v>
      </c>
      <c r="C302" s="57" t="s">
        <v>2420</v>
      </c>
      <c r="D302" s="57" t="s">
        <v>2132</v>
      </c>
      <c r="E302" s="88" t="str">
        <f>+VLOOKUP(F302,Inventario!$A$3:$D$2083,2,FALSE)</f>
        <v>AC383</v>
      </c>
      <c r="F302" s="57" t="s">
        <v>2140</v>
      </c>
      <c r="G302" s="89" t="str">
        <f>+VLOOKUP(F302,Inventario!$A$3:$D$2083,3,FALSE)</f>
        <v>Subserie documental la cual puede contener la siguiente documentación: requerimiento, Informe, Anexos, Plan de mejoramiento, Respuesta, Informe a organismo de control, Informe Ley 617, Informe Estadísticas y Costos, Informe Consolidado Hacendario de información presupuestal, Comprobante de envío</v>
      </c>
      <c r="H302" s="56" t="s">
        <v>2412</v>
      </c>
      <c r="I302" s="89" t="str">
        <f>+VLOOKUP(F302,Inventario!$A$4:$D$2083,4,FALSE)</f>
        <v>Datos / Información</v>
      </c>
      <c r="J302" s="90"/>
      <c r="K302" s="55" t="s">
        <v>3116</v>
      </c>
      <c r="L302" s="55" t="s">
        <v>3116</v>
      </c>
      <c r="M302" s="55" t="s">
        <v>3116</v>
      </c>
      <c r="N302" s="55" t="s">
        <v>3116</v>
      </c>
      <c r="O302" s="55" t="s">
        <v>2131</v>
      </c>
      <c r="P302" s="74"/>
      <c r="Q302" s="55" t="s">
        <v>2133</v>
      </c>
      <c r="R302" s="55" t="s">
        <v>2132</v>
      </c>
      <c r="S302" s="55" t="s">
        <v>2132</v>
      </c>
      <c r="T302" s="74"/>
      <c r="U302" s="56" t="s">
        <v>2424</v>
      </c>
      <c r="V302" s="56" t="s">
        <v>2424</v>
      </c>
      <c r="W302" s="56" t="s">
        <v>2135</v>
      </c>
      <c r="X302" s="56" t="s">
        <v>2426</v>
      </c>
      <c r="Y302" s="74"/>
      <c r="Z302" s="78" t="s">
        <v>286</v>
      </c>
      <c r="AA302" s="78" t="s">
        <v>287</v>
      </c>
      <c r="AB302" s="78" t="s">
        <v>287</v>
      </c>
      <c r="AC302" s="73" t="str">
        <f t="shared" si="9"/>
        <v>No Crítico</v>
      </c>
      <c r="AD302" s="74"/>
      <c r="AE302" s="75" t="str">
        <f>IF(Z302=Clasificación!$B$9,Clasificación!$C$9,IF(Z302=Clasificación!$B$10,Clasificación!$C$10,IF(OR(Z302=Clasificación!$B$11,Z302=Clasificación!$C$11),Clasificación!$C$11,"Por clasificar")))</f>
        <v>Pública</v>
      </c>
      <c r="AF302" s="75" t="str">
        <f>IF(OR(AA302=Clasificación!$B$15,AA302=Clasificación!$B$16),Clasificación!$C$15,IF(AA302=Clasificación!$B$17,Clasificación!$C$17,"Por clasificar"))</f>
        <v>Crítica</v>
      </c>
      <c r="AG302" s="75" t="str">
        <f>IF(OR(AB302=Clasificación!$B$22,AB302=Clasificación!$B$23),Clasificación!$C$22,IF(AB302=Clasificación!$B$24,Clasificación!$C$24,"Por clasificar"))</f>
        <v>Crítica</v>
      </c>
    </row>
    <row r="303" spans="1:33" ht="78.75" x14ac:dyDescent="0.2">
      <c r="A303" s="55">
        <v>294</v>
      </c>
      <c r="B303" s="55" t="s">
        <v>2409</v>
      </c>
      <c r="C303" s="57" t="s">
        <v>2420</v>
      </c>
      <c r="D303" s="57" t="s">
        <v>2132</v>
      </c>
      <c r="E303" s="88" t="str">
        <f>+VLOOKUP(F303,Inventario!$A$3:$D$2083,2,FALSE)</f>
        <v>AC355</v>
      </c>
      <c r="F303" s="57" t="s">
        <v>1099</v>
      </c>
      <c r="G303" s="89" t="str">
        <f>+VLOOKUP(F303,Inventario!$A$3:$D$2083,3,FALSE)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303" s="56" t="s">
        <v>2145</v>
      </c>
      <c r="I303" s="89" t="str">
        <f>+VLOOKUP(F303,Inventario!$A$4:$D$2083,4,FALSE)</f>
        <v>Datos / Información</v>
      </c>
      <c r="J303" s="90"/>
      <c r="K303" s="55" t="s">
        <v>3116</v>
      </c>
      <c r="L303" s="55" t="s">
        <v>3116</v>
      </c>
      <c r="M303" s="55" t="s">
        <v>3116</v>
      </c>
      <c r="N303" s="55" t="s">
        <v>3116</v>
      </c>
      <c r="O303" s="55" t="s">
        <v>2131</v>
      </c>
      <c r="P303" s="74"/>
      <c r="Q303" s="55" t="s">
        <v>2133</v>
      </c>
      <c r="R303" s="55" t="s">
        <v>2132</v>
      </c>
      <c r="S303" s="55" t="s">
        <v>2132</v>
      </c>
      <c r="T303" s="74"/>
      <c r="U303" s="56" t="s">
        <v>2424</v>
      </c>
      <c r="V303" s="56" t="s">
        <v>2424</v>
      </c>
      <c r="W303" s="56" t="s">
        <v>2135</v>
      </c>
      <c r="X303" s="56" t="s">
        <v>2427</v>
      </c>
      <c r="Y303" s="74"/>
      <c r="Z303" s="78" t="s">
        <v>286</v>
      </c>
      <c r="AA303" s="78" t="s">
        <v>287</v>
      </c>
      <c r="AB303" s="78" t="s">
        <v>287</v>
      </c>
      <c r="AC303" s="73" t="str">
        <f t="shared" si="9"/>
        <v>No Crítico</v>
      </c>
      <c r="AD303" s="74"/>
      <c r="AE303" s="75" t="str">
        <f>IF(Z303=Clasificación!$B$9,Clasificación!$C$9,IF(Z303=Clasificación!$B$10,Clasificación!$C$10,IF(OR(Z303=Clasificación!$B$11,Z303=Clasificación!$C$11),Clasificación!$C$11,"Por clasificar")))</f>
        <v>Pública</v>
      </c>
      <c r="AF303" s="75" t="str">
        <f>IF(OR(AA303=Clasificación!$B$15,AA303=Clasificación!$B$16),Clasificación!$C$15,IF(AA303=Clasificación!$B$17,Clasificación!$C$17,"Por clasificar"))</f>
        <v>Crítica</v>
      </c>
      <c r="AG303" s="75" t="str">
        <f>IF(OR(AB303=Clasificación!$B$22,AB303=Clasificación!$B$23),Clasificación!$C$22,IF(AB303=Clasificación!$B$24,Clasificación!$C$24,"Por clasificar"))</f>
        <v>Crítica</v>
      </c>
    </row>
    <row r="304" spans="1:33" ht="78.75" x14ac:dyDescent="0.2">
      <c r="A304" s="55">
        <v>295</v>
      </c>
      <c r="B304" s="55" t="s">
        <v>2409</v>
      </c>
      <c r="C304" s="57" t="s">
        <v>2420</v>
      </c>
      <c r="D304" s="57" t="s">
        <v>2132</v>
      </c>
      <c r="E304" s="88" t="str">
        <f>+VLOOKUP(F304,Inventario!$A$3:$D$2083,2,FALSE)</f>
        <v>AC356</v>
      </c>
      <c r="F304" s="57" t="s">
        <v>1750</v>
      </c>
      <c r="G304" s="89" t="str">
        <f>+VLOOKUP(F304,Inventario!$A$3:$D$2083,3,FALSE)</f>
        <v>Subserie documental la cual puede contener la siguiente documentación: Informe de gestión, Matriz de Plan Estratégico 58-F-03, Anexos al Informe de Gestión 58-F-26, Solicitud de creación, actualización o dada de baja de documentos del SGI 01-F-01, Caracterización de Servicio 01-F-02, Caracterización de Proceso 01-F-03, Procedimiento o Instructivo 01-F-04, Solicitud de Acción Correctiva, preventiva o de mejora 06-F-07, Seguimiento a los Compromisos de la Revisión Gerencial 06-F-09, Informe</v>
      </c>
      <c r="H304" s="56" t="s">
        <v>2225</v>
      </c>
      <c r="I304" s="89" t="str">
        <f>+VLOOKUP(F304,Inventario!$A$4:$D$2083,4,FALSE)</f>
        <v>Datos / Información</v>
      </c>
      <c r="J304" s="90"/>
      <c r="K304" s="55" t="s">
        <v>3116</v>
      </c>
      <c r="L304" s="55" t="s">
        <v>3116</v>
      </c>
      <c r="M304" s="55" t="s">
        <v>3117</v>
      </c>
      <c r="N304" s="55" t="s">
        <v>3117</v>
      </c>
      <c r="O304" s="55" t="s">
        <v>2131</v>
      </c>
      <c r="P304" s="74"/>
      <c r="Q304" s="55" t="s">
        <v>2133</v>
      </c>
      <c r="R304" s="55" t="s">
        <v>2132</v>
      </c>
      <c r="S304" s="55" t="s">
        <v>2132</v>
      </c>
      <c r="T304" s="74"/>
      <c r="U304" s="56" t="s">
        <v>2424</v>
      </c>
      <c r="V304" s="56" t="s">
        <v>2424</v>
      </c>
      <c r="W304" s="56" t="s">
        <v>2135</v>
      </c>
      <c r="X304" s="56" t="s">
        <v>2428</v>
      </c>
      <c r="Y304" s="74"/>
      <c r="Z304" s="78" t="s">
        <v>286</v>
      </c>
      <c r="AA304" s="78" t="s">
        <v>287</v>
      </c>
      <c r="AB304" s="78" t="s">
        <v>287</v>
      </c>
      <c r="AC304" s="73" t="str">
        <f t="shared" si="9"/>
        <v>No Crítico</v>
      </c>
      <c r="AD304" s="74"/>
      <c r="AE304" s="75" t="str">
        <f>IF(Z304=Clasificación!$B$9,Clasificación!$C$9,IF(Z304=Clasificación!$B$10,Clasificación!$C$10,IF(OR(Z304=Clasificación!$B$11,Z304=Clasificación!$C$11),Clasificación!$C$11,"Por clasificar")))</f>
        <v>Pública</v>
      </c>
      <c r="AF304" s="75" t="str">
        <f>IF(OR(AA304=Clasificación!$B$15,AA304=Clasificación!$B$16),Clasificación!$C$15,IF(AA304=Clasificación!$B$17,Clasificación!$C$17,"Por clasificar"))</f>
        <v>Crítica</v>
      </c>
      <c r="AG304" s="75" t="str">
        <f>IF(OR(AB304=Clasificación!$B$22,AB304=Clasificación!$B$23),Clasificación!$C$22,IF(AB304=Clasificación!$B$24,Clasificación!$C$24,"Por clasificar"))</f>
        <v>Crítica</v>
      </c>
    </row>
    <row r="305" spans="1:33" ht="45" x14ac:dyDescent="0.2">
      <c r="A305" s="55">
        <v>296</v>
      </c>
      <c r="B305" s="55" t="s">
        <v>2409</v>
      </c>
      <c r="C305" s="57" t="s">
        <v>2420</v>
      </c>
      <c r="D305" s="57" t="s">
        <v>2411</v>
      </c>
      <c r="E305" s="88" t="str">
        <f>+VLOOKUP(F305,Inventario!$A$3:$D$2083,2,FALSE)</f>
        <v>AC481</v>
      </c>
      <c r="F305" s="57" t="s">
        <v>2344</v>
      </c>
      <c r="G305" s="89" t="str">
        <f>+VLOOKUP(F305,Inventario!$A$3:$D$2083,3,FALSE)</f>
        <v>Subserie documental la cual puede contener la siguiente documentación:  Plan, Informe, Formulación, Seguimiento, Plan Operativo, Plan Estratégico (44-F.20)</v>
      </c>
      <c r="H305" s="56" t="s">
        <v>2423</v>
      </c>
      <c r="I305" s="89" t="str">
        <f>+VLOOKUP(F305,Inventario!$A$4:$D$2083,4,FALSE)</f>
        <v>Datos / Información</v>
      </c>
      <c r="J305" s="90"/>
      <c r="K305" s="55" t="s">
        <v>3116</v>
      </c>
      <c r="L305" s="55" t="s">
        <v>3116</v>
      </c>
      <c r="M305" s="55" t="s">
        <v>3117</v>
      </c>
      <c r="N305" s="55" t="s">
        <v>3117</v>
      </c>
      <c r="O305" s="55" t="s">
        <v>2131</v>
      </c>
      <c r="P305" s="74"/>
      <c r="Q305" s="55" t="s">
        <v>2133</v>
      </c>
      <c r="R305" s="55" t="s">
        <v>2132</v>
      </c>
      <c r="S305" s="55" t="s">
        <v>2132</v>
      </c>
      <c r="T305" s="74"/>
      <c r="U305" s="56" t="s">
        <v>2424</v>
      </c>
      <c r="V305" s="56" t="s">
        <v>2424</v>
      </c>
      <c r="W305" s="56" t="s">
        <v>2135</v>
      </c>
      <c r="X305" s="56" t="s">
        <v>2429</v>
      </c>
      <c r="Y305" s="74"/>
      <c r="Z305" s="78" t="s">
        <v>286</v>
      </c>
      <c r="AA305" s="78" t="s">
        <v>287</v>
      </c>
      <c r="AB305" s="78" t="s">
        <v>287</v>
      </c>
      <c r="AC305" s="73" t="str">
        <f t="shared" si="9"/>
        <v>No Crítico</v>
      </c>
      <c r="AD305" s="74"/>
      <c r="AE305" s="75" t="str">
        <f>IF(Z305=Clasificación!$B$9,Clasificación!$C$9,IF(Z305=Clasificación!$B$10,Clasificación!$C$10,IF(OR(Z305=Clasificación!$B$11,Z305=Clasificación!$C$11),Clasificación!$C$11,"Por clasificar")))</f>
        <v>Pública</v>
      </c>
      <c r="AF305" s="75" t="str">
        <f>IF(OR(AA305=Clasificación!$B$15,AA305=Clasificación!$B$16),Clasificación!$C$15,IF(AA305=Clasificación!$B$17,Clasificación!$C$17,"Por clasificar"))</f>
        <v>Crítica</v>
      </c>
      <c r="AG305" s="75" t="str">
        <f>IF(OR(AB305=Clasificación!$B$22,AB305=Clasificación!$B$23),Clasificación!$C$22,IF(AB305=Clasificación!$B$24,Clasificación!$C$24,"Por clasificar"))</f>
        <v>Crítica</v>
      </c>
    </row>
    <row r="306" spans="1:33" ht="78.75" x14ac:dyDescent="0.2">
      <c r="A306" s="55">
        <v>297</v>
      </c>
      <c r="B306" s="55" t="s">
        <v>2409</v>
      </c>
      <c r="C306" s="57" t="s">
        <v>2420</v>
      </c>
      <c r="D306" s="57" t="s">
        <v>2421</v>
      </c>
      <c r="E306" s="88" t="str">
        <f>+VLOOKUP(F306,Inventario!$A$3:$D$2083,2,FALSE)</f>
        <v>AC608</v>
      </c>
      <c r="F306" s="57" t="s">
        <v>1872</v>
      </c>
      <c r="G306" s="89" t="str">
        <f>+VLOOKUP(F306,Inventario!$A$3:$D$2083,3,FALSE)</f>
        <v>Serie documental la cual puede contener la siguiente documentación: Informe, Comunicaciones oficiales, Registro de proyección de ingresos, Documento de evasión predial, Documento de evasión ICA, Documento de evasión de impuestos de vehículo</v>
      </c>
      <c r="H306" s="56" t="s">
        <v>3316</v>
      </c>
      <c r="I306" s="89" t="str">
        <f>+VLOOKUP(F306,Inventario!$A$4:$D$2083,4,FALSE)</f>
        <v>Datos / Información</v>
      </c>
      <c r="J306" s="90"/>
      <c r="K306" s="55" t="s">
        <v>3116</v>
      </c>
      <c r="L306" s="55" t="s">
        <v>3116</v>
      </c>
      <c r="M306" s="55" t="s">
        <v>3117</v>
      </c>
      <c r="N306" s="55" t="s">
        <v>3117</v>
      </c>
      <c r="O306" s="55" t="s">
        <v>2131</v>
      </c>
      <c r="P306" s="74"/>
      <c r="Q306" s="55" t="s">
        <v>2133</v>
      </c>
      <c r="R306" s="55" t="s">
        <v>2132</v>
      </c>
      <c r="S306" s="55" t="s">
        <v>2132</v>
      </c>
      <c r="T306" s="74"/>
      <c r="U306" s="56" t="s">
        <v>2424</v>
      </c>
      <c r="V306" s="56" t="s">
        <v>2424</v>
      </c>
      <c r="W306" s="56" t="s">
        <v>2135</v>
      </c>
      <c r="X306" s="56" t="s">
        <v>2430</v>
      </c>
      <c r="Y306" s="74"/>
      <c r="Z306" s="78" t="s">
        <v>286</v>
      </c>
      <c r="AA306" s="78" t="s">
        <v>288</v>
      </c>
      <c r="AB306" s="78" t="s">
        <v>288</v>
      </c>
      <c r="AC306" s="73" t="str">
        <f t="shared" si="9"/>
        <v>No Crítico</v>
      </c>
      <c r="AD306" s="74"/>
      <c r="AE306" s="75" t="str">
        <f>IF(Z306=Clasificación!$B$9,Clasificación!$C$9,IF(Z306=Clasificación!$B$10,Clasificación!$C$10,IF(OR(Z306=Clasificación!$B$11,Z306=Clasificación!$C$11),Clasificación!$C$11,"Por clasificar")))</f>
        <v>Pública</v>
      </c>
      <c r="AF306" s="75" t="str">
        <f>IF(OR(AA306=Clasificación!$B$15,AA306=Clasificación!$B$16),Clasificación!$C$15,IF(AA306=Clasificación!$B$17,Clasificación!$C$17,"Por clasificar"))</f>
        <v>Crítica</v>
      </c>
      <c r="AG306" s="75" t="str">
        <f>IF(OR(AB306=Clasificación!$B$22,AB306=Clasificación!$B$23),Clasificación!$C$22,IF(AB306=Clasificación!$B$24,Clasificación!$C$24,"Por clasificar"))</f>
        <v>Crítica</v>
      </c>
    </row>
    <row r="307" spans="1:33" ht="90" x14ac:dyDescent="0.2">
      <c r="A307" s="55">
        <v>298</v>
      </c>
      <c r="B307" s="55" t="s">
        <v>2409</v>
      </c>
      <c r="C307" s="57" t="s">
        <v>2420</v>
      </c>
      <c r="D307" s="57" t="s">
        <v>2175</v>
      </c>
      <c r="E307" s="88" t="str">
        <f>+VLOOKUP(F307,Inventario!$A$3:$D$2083,2,FALSE)</f>
        <v>AC368</v>
      </c>
      <c r="F307" s="57" t="s">
        <v>1100</v>
      </c>
      <c r="G307" s="89" t="str">
        <f>+VLOOKUP(F307,Inventario!$A$3:$D$2083,3,FALSE)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307" s="56" t="s">
        <v>2128</v>
      </c>
      <c r="I307" s="89" t="str">
        <f>+VLOOKUP(F307,Inventario!$A$4:$D$2083,4,FALSE)</f>
        <v>Datos / Información</v>
      </c>
      <c r="J307" s="90"/>
      <c r="K307" s="55" t="s">
        <v>3116</v>
      </c>
      <c r="L307" s="55" t="s">
        <v>3116</v>
      </c>
      <c r="M307" s="55" t="s">
        <v>3116</v>
      </c>
      <c r="N307" s="55" t="s">
        <v>3116</v>
      </c>
      <c r="O307" s="55" t="s">
        <v>2131</v>
      </c>
      <c r="P307" s="74"/>
      <c r="Q307" s="55" t="s">
        <v>2133</v>
      </c>
      <c r="R307" s="55" t="s">
        <v>2132</v>
      </c>
      <c r="S307" s="55" t="s">
        <v>2132</v>
      </c>
      <c r="T307" s="74"/>
      <c r="U307" s="56" t="s">
        <v>2424</v>
      </c>
      <c r="V307" s="56" t="s">
        <v>2424</v>
      </c>
      <c r="W307" s="56" t="s">
        <v>2135</v>
      </c>
      <c r="X307" s="56" t="s">
        <v>2431</v>
      </c>
      <c r="Y307" s="74"/>
      <c r="Z307" s="78" t="s">
        <v>286</v>
      </c>
      <c r="AA307" s="78" t="s">
        <v>287</v>
      </c>
      <c r="AB307" s="78" t="s">
        <v>287</v>
      </c>
      <c r="AC307" s="73" t="str">
        <f t="shared" si="9"/>
        <v>No Crítico</v>
      </c>
      <c r="AD307" s="74"/>
      <c r="AE307" s="75" t="str">
        <f>IF(Z307=Clasificación!$B$9,Clasificación!$C$9,IF(Z307=Clasificación!$B$10,Clasificación!$C$10,IF(OR(Z307=Clasificación!$B$11,Z307=Clasificación!$C$11),Clasificación!$C$11,"Por clasificar")))</f>
        <v>Pública</v>
      </c>
      <c r="AF307" s="75" t="str">
        <f>IF(OR(AA307=Clasificación!$B$15,AA307=Clasificación!$B$16),Clasificación!$C$15,IF(AA307=Clasificación!$B$17,Clasificación!$C$17,"Por clasificar"))</f>
        <v>Crítica</v>
      </c>
      <c r="AG307" s="75" t="str">
        <f>IF(OR(AB307=Clasificación!$B$22,AB307=Clasificación!$B$23),Clasificación!$C$22,IF(AB307=Clasificación!$B$24,Clasificación!$C$24,"Por clasificar"))</f>
        <v>Crítica</v>
      </c>
    </row>
    <row r="308" spans="1:33" ht="191.25" x14ac:dyDescent="0.2">
      <c r="A308" s="55">
        <v>299</v>
      </c>
      <c r="B308" s="55" t="s">
        <v>2409</v>
      </c>
      <c r="C308" s="57" t="s">
        <v>2420</v>
      </c>
      <c r="D308" s="57" t="s">
        <v>2422</v>
      </c>
      <c r="E308" s="88" t="str">
        <f>+VLOOKUP(F308,Inventario!$A$3:$D$2083,2,FALSE)</f>
        <v>AC609</v>
      </c>
      <c r="F308" s="57" t="s">
        <v>1874</v>
      </c>
      <c r="G308" s="89" t="str">
        <f>+VLOOKUP(F308,Inventario!$A$3:$D$2083,3,FALSE)</f>
        <v>Serie documental la cual puede contener la siguiente documentación: Informe, Comunicaciones oficiales, Documento marco fiscal</v>
      </c>
      <c r="H308" s="56" t="s">
        <v>3081</v>
      </c>
      <c r="I308" s="89" t="str">
        <f>+VLOOKUP(F308,Inventario!$A$4:$D$2083,4,FALSE)</f>
        <v>Datos / Información</v>
      </c>
      <c r="J308" s="90"/>
      <c r="K308" s="55" t="s">
        <v>3116</v>
      </c>
      <c r="L308" s="55" t="s">
        <v>3116</v>
      </c>
      <c r="M308" s="55" t="s">
        <v>3117</v>
      </c>
      <c r="N308" s="55" t="s">
        <v>3117</v>
      </c>
      <c r="O308" s="55" t="s">
        <v>2131</v>
      </c>
      <c r="P308" s="74"/>
      <c r="Q308" s="55" t="s">
        <v>2133</v>
      </c>
      <c r="R308" s="55" t="s">
        <v>2132</v>
      </c>
      <c r="S308" s="55" t="s">
        <v>2132</v>
      </c>
      <c r="T308" s="74"/>
      <c r="U308" s="56" t="s">
        <v>2424</v>
      </c>
      <c r="V308" s="56" t="s">
        <v>2424</v>
      </c>
      <c r="W308" s="56" t="s">
        <v>2135</v>
      </c>
      <c r="X308" s="56" t="s">
        <v>2432</v>
      </c>
      <c r="Y308" s="74"/>
      <c r="Z308" s="78" t="s">
        <v>286</v>
      </c>
      <c r="AA308" s="78" t="s">
        <v>288</v>
      </c>
      <c r="AB308" s="78" t="s">
        <v>288</v>
      </c>
      <c r="AC308" s="73" t="str">
        <f t="shared" si="9"/>
        <v>No Crítico</v>
      </c>
      <c r="AD308" s="74"/>
      <c r="AE308" s="75" t="str">
        <f>IF(Z308=Clasificación!$B$9,Clasificación!$C$9,IF(Z308=Clasificación!$B$10,Clasificación!$C$10,IF(OR(Z308=Clasificación!$B$11,Z308=Clasificación!$C$11),Clasificación!$C$11,"Por clasificar")))</f>
        <v>Pública</v>
      </c>
      <c r="AF308" s="75" t="str">
        <f>IF(OR(AA308=Clasificación!$B$15,AA308=Clasificación!$B$16),Clasificación!$C$15,IF(AA308=Clasificación!$B$17,Clasificación!$C$17,"Por clasificar"))</f>
        <v>Crítica</v>
      </c>
      <c r="AG308" s="75" t="str">
        <f>IF(OR(AB308=Clasificación!$B$22,AB308=Clasificación!$B$23),Clasificación!$C$22,IF(AB308=Clasificación!$B$24,Clasificación!$C$24,"Por clasificar"))</f>
        <v>Crítica</v>
      </c>
    </row>
    <row r="309" spans="1:33" x14ac:dyDescent="0.2">
      <c r="A309" s="58"/>
      <c r="B309" s="58"/>
      <c r="C309" s="59"/>
      <c r="D309" s="58"/>
      <c r="E309" s="58"/>
      <c r="F309" s="64"/>
      <c r="G309" s="59"/>
      <c r="H309" s="59"/>
      <c r="I309" s="59"/>
      <c r="J309" s="90"/>
      <c r="K309" s="58"/>
      <c r="L309" s="58"/>
      <c r="M309" s="58"/>
      <c r="N309" s="58"/>
      <c r="O309" s="58"/>
      <c r="P309" s="74"/>
      <c r="Q309" s="58"/>
      <c r="R309" s="58"/>
      <c r="S309" s="58"/>
      <c r="T309" s="74"/>
      <c r="U309" s="59"/>
      <c r="V309" s="59"/>
      <c r="W309" s="59"/>
      <c r="X309" s="59"/>
      <c r="Y309" s="74"/>
      <c r="Z309" s="83"/>
      <c r="AA309" s="83"/>
      <c r="AB309" s="83"/>
      <c r="AC309" s="84"/>
      <c r="AD309" s="74"/>
      <c r="AE309" s="85"/>
      <c r="AF309" s="85"/>
      <c r="AG309" s="85"/>
    </row>
    <row r="310" spans="1:33" ht="90" x14ac:dyDescent="0.2">
      <c r="A310" s="55">
        <v>300</v>
      </c>
      <c r="B310" s="55" t="s">
        <v>2265</v>
      </c>
      <c r="C310" s="56" t="s">
        <v>2541</v>
      </c>
      <c r="D310" s="56" t="s">
        <v>2542</v>
      </c>
      <c r="E310" s="88" t="str">
        <f>+VLOOKUP(F310,Inventario!$A$3:$D$2083,2,FALSE)</f>
        <v>AC472</v>
      </c>
      <c r="F310" s="63" t="s">
        <v>1190</v>
      </c>
      <c r="G310" s="89" t="str">
        <f>+VLOOKUP(F310,Inventario!$A$3:$D$2083,3,FALSE)</f>
        <v>Subserie documental la cual puede contener la siguiente documentación: Acta, Anexos, Ayuda de memoria mesas de  trabajo o talleres  de capacitación, Formato de control de asistencia, convocatoria.</v>
      </c>
      <c r="H310" s="56" t="s">
        <v>2546</v>
      </c>
      <c r="I310" s="89" t="str">
        <f>+VLOOKUP(F310,Inventario!$A$4:$D$2083,4,FALSE)</f>
        <v>Datos / Información</v>
      </c>
      <c r="J310" s="90"/>
      <c r="K310" s="55" t="s">
        <v>3116</v>
      </c>
      <c r="L310" s="55" t="s">
        <v>3116</v>
      </c>
      <c r="M310" s="55" t="s">
        <v>3117</v>
      </c>
      <c r="N310" s="55" t="s">
        <v>3116</v>
      </c>
      <c r="O310" s="55" t="s">
        <v>2131</v>
      </c>
      <c r="P310" s="74"/>
      <c r="Q310" s="55" t="s">
        <v>2133</v>
      </c>
      <c r="R310" s="55" t="s">
        <v>2132</v>
      </c>
      <c r="S310" s="55" t="s">
        <v>2132</v>
      </c>
      <c r="T310" s="74"/>
      <c r="U310" s="56" t="s">
        <v>2553</v>
      </c>
      <c r="V310" s="56" t="s">
        <v>2553</v>
      </c>
      <c r="W310" s="56" t="s">
        <v>2135</v>
      </c>
      <c r="X310" s="97" t="s">
        <v>2554</v>
      </c>
      <c r="Y310" s="74"/>
      <c r="Z310" s="78" t="s">
        <v>286</v>
      </c>
      <c r="AA310" s="78" t="s">
        <v>287</v>
      </c>
      <c r="AB310" s="78" t="s">
        <v>286</v>
      </c>
      <c r="AC310" s="73" t="str">
        <f>IF( AND(Z310="Alto",AA310="Alto",AB310="Alto"),"Crítico","No Crítico")</f>
        <v>No Crítico</v>
      </c>
      <c r="AD310" s="74"/>
      <c r="AE310" s="75" t="str">
        <f>IF(Z310=Clasificación!$B$9,Clasificación!$C$9,IF(Z310=Clasificación!$B$10,Clasificación!$C$10,IF(OR(Z310=Clasificación!$B$11,Z310=Clasificación!$C$11),Clasificación!$C$11,"Por clasificar")))</f>
        <v>Pública</v>
      </c>
      <c r="AF310" s="75" t="str">
        <f>IF(OR(AA310=Clasificación!$B$15,AA310=Clasificación!$B$16),Clasificación!$C$15,IF(AA310=Clasificación!$B$17,Clasificación!$C$17,"Por clasificar"))</f>
        <v>Crítica</v>
      </c>
      <c r="AG310" s="75" t="str">
        <f>IF(OR(AB310=Clasificación!$B$22,AB310=Clasificación!$B$23),Clasificación!$C$22,IF(AB310=Clasificación!$B$24,Clasificación!$C$24,"Por clasificar"))</f>
        <v>No Crítica</v>
      </c>
    </row>
    <row r="311" spans="1:33" ht="78.75" x14ac:dyDescent="0.2">
      <c r="A311" s="55">
        <v>301</v>
      </c>
      <c r="B311" s="55" t="s">
        <v>2265</v>
      </c>
      <c r="C311" s="56" t="s">
        <v>2541</v>
      </c>
      <c r="D311" s="56" t="s">
        <v>2132</v>
      </c>
      <c r="E311" s="88" t="str">
        <f>+VLOOKUP(F311,Inventario!$A$3:$D$2083,2,FALSE)</f>
        <v>AC473</v>
      </c>
      <c r="F311" s="63" t="s">
        <v>2544</v>
      </c>
      <c r="G311" s="89" t="str">
        <f>+VLOOKUP(F311,Inventario!$A$3:$D$2083,3,FALSE)</f>
        <v>Subserie documental la cual puede contener la siguiente documentación:  Estudio.</v>
      </c>
      <c r="H311" s="56" t="s">
        <v>2547</v>
      </c>
      <c r="I311" s="89" t="str">
        <f>+VLOOKUP(F311,Inventario!$A$4:$D$2083,4,FALSE)</f>
        <v>Datos / Información</v>
      </c>
      <c r="J311" s="90"/>
      <c r="K311" s="55" t="s">
        <v>3116</v>
      </c>
      <c r="L311" s="55" t="s">
        <v>3116</v>
      </c>
      <c r="M311" s="55" t="s">
        <v>3116</v>
      </c>
      <c r="N311" s="55" t="s">
        <v>3116</v>
      </c>
      <c r="O311" s="55" t="s">
        <v>2131</v>
      </c>
      <c r="P311" s="74"/>
      <c r="Q311" s="55" t="s">
        <v>2133</v>
      </c>
      <c r="R311" s="55" t="s">
        <v>2132</v>
      </c>
      <c r="S311" s="55" t="s">
        <v>2132</v>
      </c>
      <c r="T311" s="74"/>
      <c r="U311" s="56" t="s">
        <v>2553</v>
      </c>
      <c r="V311" s="56" t="s">
        <v>2553</v>
      </c>
      <c r="W311" s="56" t="s">
        <v>2135</v>
      </c>
      <c r="X311" s="97" t="s">
        <v>2555</v>
      </c>
      <c r="Y311" s="74"/>
      <c r="Z311" s="78" t="s">
        <v>286</v>
      </c>
      <c r="AA311" s="78" t="s">
        <v>287</v>
      </c>
      <c r="AB311" s="78" t="s">
        <v>286</v>
      </c>
      <c r="AC311" s="73" t="str">
        <f t="shared" ref="AC311:AC333" si="10">IF( AND(Z311="Alto",AA311="Alto",AB311="Alto"),"Crítico","No Crítico")</f>
        <v>No Crítico</v>
      </c>
      <c r="AD311" s="74"/>
      <c r="AE311" s="75" t="str">
        <f>IF(Z311=Clasificación!$B$9,Clasificación!$C$9,IF(Z311=Clasificación!$B$10,Clasificación!$C$10,IF(OR(Z311=Clasificación!$B$11,Z311=Clasificación!$C$11),Clasificación!$C$11,"Por clasificar")))</f>
        <v>Pública</v>
      </c>
      <c r="AF311" s="75" t="str">
        <f>IF(OR(AA311=Clasificación!$B$15,AA311=Clasificación!$B$16),Clasificación!$C$15,IF(AA311=Clasificación!$B$17,Clasificación!$C$17,"Por clasificar"))</f>
        <v>Crítica</v>
      </c>
      <c r="AG311" s="75" t="str">
        <f>IF(OR(AB311=Clasificación!$B$22,AB311=Clasificación!$B$23),Clasificación!$C$22,IF(AB311=Clasificación!$B$24,Clasificación!$C$24,"Por clasificar"))</f>
        <v>No Crítica</v>
      </c>
    </row>
    <row r="312" spans="1:33" ht="78.75" x14ac:dyDescent="0.2">
      <c r="A312" s="55">
        <v>302</v>
      </c>
      <c r="B312" s="55" t="s">
        <v>2265</v>
      </c>
      <c r="C312" s="56" t="s">
        <v>2541</v>
      </c>
      <c r="D312" s="56" t="s">
        <v>2132</v>
      </c>
      <c r="E312" s="88" t="str">
        <f>+VLOOKUP(F312,Inventario!$A$3:$D$2083,2,FALSE)</f>
        <v>AC383</v>
      </c>
      <c r="F312" s="63" t="s">
        <v>1103</v>
      </c>
      <c r="G312" s="89" t="str">
        <f>+VLOOKUP(F312,Inventario!$A$3:$D$2083,3,FALSE)</f>
        <v>Subserie documental la cual puede contener la siguiente documentación: requerimiento, Informe, Anexos, Plan de mejoramiento, Respuesta, Informe a organismo de control, Informe Ley 617, Informe Estadísticas y Costos, Informe Consolidado Hacendario de información presupuestal, Comprobante de envío</v>
      </c>
      <c r="H312" s="56" t="s">
        <v>2548</v>
      </c>
      <c r="I312" s="89" t="str">
        <f>+VLOOKUP(F312,Inventario!$A$4:$D$2083,4,FALSE)</f>
        <v>Datos / Información</v>
      </c>
      <c r="J312" s="90"/>
      <c r="K312" s="55" t="s">
        <v>3116</v>
      </c>
      <c r="L312" s="55" t="s">
        <v>3116</v>
      </c>
      <c r="M312" s="55" t="s">
        <v>3117</v>
      </c>
      <c r="N312" s="55" t="s">
        <v>3116</v>
      </c>
      <c r="O312" s="55" t="s">
        <v>2131</v>
      </c>
      <c r="P312" s="74"/>
      <c r="Q312" s="55" t="s">
        <v>2133</v>
      </c>
      <c r="R312" s="55" t="s">
        <v>2132</v>
      </c>
      <c r="S312" s="55" t="s">
        <v>2132</v>
      </c>
      <c r="T312" s="74"/>
      <c r="U312" s="56" t="s">
        <v>2553</v>
      </c>
      <c r="V312" s="56" t="s">
        <v>2553</v>
      </c>
      <c r="W312" s="56" t="s">
        <v>2135</v>
      </c>
      <c r="X312" s="97" t="s">
        <v>2554</v>
      </c>
      <c r="Y312" s="74"/>
      <c r="Z312" s="78" t="s">
        <v>286</v>
      </c>
      <c r="AA312" s="78" t="s">
        <v>287</v>
      </c>
      <c r="AB312" s="78" t="s">
        <v>287</v>
      </c>
      <c r="AC312" s="73" t="str">
        <f t="shared" si="10"/>
        <v>No Crítico</v>
      </c>
      <c r="AD312" s="74"/>
      <c r="AE312" s="75" t="str">
        <f>IF(Z312=Clasificación!$B$9,Clasificación!$C$9,IF(Z312=Clasificación!$B$10,Clasificación!$C$10,IF(OR(Z312=Clasificación!$B$11,Z312=Clasificación!$C$11),Clasificación!$C$11,"Por clasificar")))</f>
        <v>Pública</v>
      </c>
      <c r="AF312" s="75" t="str">
        <f>IF(OR(AA312=Clasificación!$B$15,AA312=Clasificación!$B$16),Clasificación!$C$15,IF(AA312=Clasificación!$B$17,Clasificación!$C$17,"Por clasificar"))</f>
        <v>Crítica</v>
      </c>
      <c r="AG312" s="75" t="str">
        <f>IF(OR(AB312=Clasificación!$B$22,AB312=Clasificación!$B$23),Clasificación!$C$22,IF(AB312=Clasificación!$B$24,Clasificación!$C$24,"Por clasificar"))</f>
        <v>Crítica</v>
      </c>
    </row>
    <row r="313" spans="1:33" ht="78.75" x14ac:dyDescent="0.2">
      <c r="A313" s="55">
        <v>303</v>
      </c>
      <c r="B313" s="55" t="s">
        <v>2265</v>
      </c>
      <c r="C313" s="56" t="s">
        <v>2541</v>
      </c>
      <c r="D313" s="56" t="s">
        <v>2132</v>
      </c>
      <c r="E313" s="88" t="str">
        <f>+VLOOKUP(F313,Inventario!$A$3:$D$2083,2,FALSE)</f>
        <v>AC356</v>
      </c>
      <c r="F313" s="63" t="s">
        <v>1750</v>
      </c>
      <c r="G313" s="89" t="str">
        <f>+VLOOKUP(F313,Inventario!$A$3:$D$2083,3,FALSE)</f>
        <v>Subserie documental la cual puede contener la siguiente documentación: Informe de gestión, Matriz de Plan Estratégico 58-F-03, Anexos al Informe de Gestión 58-F-26, Solicitud de creación, actualización o dada de baja de documentos del SGI 01-F-01, Caracterización de Servicio 01-F-02, Caracterización de Proceso 01-F-03, Procedimiento o Instructivo 01-F-04, Solicitud de Acción Correctiva, preventiva o de mejora 06-F-07, Seguimiento a los Compromisos de la Revisión Gerencial 06-F-09, Informe</v>
      </c>
      <c r="H313" s="56" t="s">
        <v>2225</v>
      </c>
      <c r="I313" s="89" t="str">
        <f>+VLOOKUP(F313,Inventario!$A$4:$D$2083,4,FALSE)</f>
        <v>Datos / Información</v>
      </c>
      <c r="J313" s="90"/>
      <c r="K313" s="55" t="s">
        <v>3116</v>
      </c>
      <c r="L313" s="55" t="s">
        <v>3116</v>
      </c>
      <c r="M313" s="55" t="s">
        <v>3117</v>
      </c>
      <c r="N313" s="55" t="s">
        <v>3116</v>
      </c>
      <c r="O313" s="55" t="s">
        <v>2131</v>
      </c>
      <c r="P313" s="74"/>
      <c r="Q313" s="55" t="s">
        <v>2133</v>
      </c>
      <c r="R313" s="55" t="s">
        <v>2132</v>
      </c>
      <c r="S313" s="55" t="s">
        <v>2132</v>
      </c>
      <c r="T313" s="74"/>
      <c r="U313" s="56" t="s">
        <v>2553</v>
      </c>
      <c r="V313" s="56" t="s">
        <v>2553</v>
      </c>
      <c r="W313" s="56" t="s">
        <v>2135</v>
      </c>
      <c r="X313" s="97" t="s">
        <v>2554</v>
      </c>
      <c r="Y313" s="74"/>
      <c r="Z313" s="78" t="s">
        <v>286</v>
      </c>
      <c r="AA313" s="78" t="s">
        <v>287</v>
      </c>
      <c r="AB313" s="78" t="s">
        <v>286</v>
      </c>
      <c r="AC313" s="73" t="str">
        <f t="shared" si="10"/>
        <v>No Crítico</v>
      </c>
      <c r="AD313" s="74"/>
      <c r="AE313" s="75" t="str">
        <f>IF(Z313=Clasificación!$B$9,Clasificación!$C$9,IF(Z313=Clasificación!$B$10,Clasificación!$C$10,IF(OR(Z313=Clasificación!$B$11,Z313=Clasificación!$C$11),Clasificación!$C$11,"Por clasificar")))</f>
        <v>Pública</v>
      </c>
      <c r="AF313" s="75" t="str">
        <f>IF(OR(AA313=Clasificación!$B$15,AA313=Clasificación!$B$16),Clasificación!$C$15,IF(AA313=Clasificación!$B$17,Clasificación!$C$17,"Por clasificar"))</f>
        <v>Crítica</v>
      </c>
      <c r="AG313" s="75" t="str">
        <f>IF(OR(AB313=Clasificación!$B$22,AB313=Clasificación!$B$23),Clasificación!$C$22,IF(AB313=Clasificación!$B$24,Clasificación!$C$24,"Por clasificar"))</f>
        <v>No Crítica</v>
      </c>
    </row>
    <row r="314" spans="1:33" ht="56.25" x14ac:dyDescent="0.2">
      <c r="A314" s="55">
        <v>304</v>
      </c>
      <c r="B314" s="55" t="s">
        <v>2265</v>
      </c>
      <c r="C314" s="56" t="s">
        <v>2541</v>
      </c>
      <c r="D314" s="56" t="s">
        <v>2132</v>
      </c>
      <c r="E314" s="88" t="str">
        <f>+VLOOKUP(F314,Inventario!$A$3:$D$2083,2,FALSE)</f>
        <v>AC542</v>
      </c>
      <c r="F314" s="63" t="s">
        <v>1259</v>
      </c>
      <c r="G314" s="89" t="str">
        <f>+VLOOKUP(F314,Inventario!$A$3:$D$2083,3,FALSE)</f>
        <v>Subserie documental la cual puede contener la siguiente documentación: Actas de Juntas Directivas, Informes.</v>
      </c>
      <c r="H314" s="56" t="s">
        <v>2549</v>
      </c>
      <c r="I314" s="89" t="str">
        <f>+VLOOKUP(F314,Inventario!$A$4:$D$2083,4,FALSE)</f>
        <v>Datos / Información</v>
      </c>
      <c r="J314" s="90"/>
      <c r="K314" s="55" t="s">
        <v>3116</v>
      </c>
      <c r="L314" s="55" t="s">
        <v>3116</v>
      </c>
      <c r="M314" s="55" t="s">
        <v>3117</v>
      </c>
      <c r="N314" s="55" t="s">
        <v>3116</v>
      </c>
      <c r="O314" s="55" t="s">
        <v>2131</v>
      </c>
      <c r="P314" s="74"/>
      <c r="Q314" s="55" t="s">
        <v>2133</v>
      </c>
      <c r="R314" s="55" t="s">
        <v>2132</v>
      </c>
      <c r="S314" s="55" t="s">
        <v>2132</v>
      </c>
      <c r="T314" s="74"/>
      <c r="U314" s="56" t="s">
        <v>2553</v>
      </c>
      <c r="V314" s="56" t="s">
        <v>2553</v>
      </c>
      <c r="W314" s="56" t="s">
        <v>2135</v>
      </c>
      <c r="X314" s="97" t="s">
        <v>2556</v>
      </c>
      <c r="Y314" s="74"/>
      <c r="Z314" s="78" t="s">
        <v>286</v>
      </c>
      <c r="AA314" s="78" t="s">
        <v>287</v>
      </c>
      <c r="AB314" s="78" t="s">
        <v>286</v>
      </c>
      <c r="AC314" s="73" t="str">
        <f t="shared" si="10"/>
        <v>No Crítico</v>
      </c>
      <c r="AD314" s="74"/>
      <c r="AE314" s="75" t="str">
        <f>IF(Z314=Clasificación!$B$9,Clasificación!$C$9,IF(Z314=Clasificación!$B$10,Clasificación!$C$10,IF(OR(Z314=Clasificación!$B$11,Z314=Clasificación!$C$11),Clasificación!$C$11,"Por clasificar")))</f>
        <v>Pública</v>
      </c>
      <c r="AF314" s="75" t="str">
        <f>IF(OR(AA314=Clasificación!$B$15,AA314=Clasificación!$B$16),Clasificación!$C$15,IF(AA314=Clasificación!$B$17,Clasificación!$C$17,"Por clasificar"))</f>
        <v>Crítica</v>
      </c>
      <c r="AG314" s="75" t="str">
        <f>IF(OR(AB314=Clasificación!$B$22,AB314=Clasificación!$B$23),Clasificación!$C$22,IF(AB314=Clasificación!$B$24,Clasificación!$C$24,"Por clasificar"))</f>
        <v>No Crítica</v>
      </c>
    </row>
    <row r="315" spans="1:33" ht="67.5" x14ac:dyDescent="0.2">
      <c r="A315" s="55">
        <v>305</v>
      </c>
      <c r="B315" s="55" t="s">
        <v>2265</v>
      </c>
      <c r="C315" s="56" t="s">
        <v>2541</v>
      </c>
      <c r="D315" s="56" t="s">
        <v>2132</v>
      </c>
      <c r="E315" s="88" t="str">
        <f>+VLOOKUP(F315,Inventario!$A$3:$D$2083,2,FALSE)</f>
        <v>AC543</v>
      </c>
      <c r="F315" s="63" t="s">
        <v>2545</v>
      </c>
      <c r="G315" s="89" t="str">
        <f>+VLOOKUP(F315,Inventario!$A$3:$D$2083,3,FALSE)</f>
        <v>Subserie documental la cual puede contener la siguiente documentación: Plan anual de contratación</v>
      </c>
      <c r="H315" s="56" t="s">
        <v>2550</v>
      </c>
      <c r="I315" s="89" t="str">
        <f>+VLOOKUP(F315,Inventario!$A$4:$D$2083,4,FALSE)</f>
        <v>Datos / Información</v>
      </c>
      <c r="J315" s="90"/>
      <c r="K315" s="55" t="s">
        <v>3116</v>
      </c>
      <c r="L315" s="55" t="s">
        <v>3116</v>
      </c>
      <c r="M315" s="55" t="s">
        <v>3117</v>
      </c>
      <c r="N315" s="55" t="s">
        <v>3117</v>
      </c>
      <c r="O315" s="55" t="s">
        <v>2131</v>
      </c>
      <c r="P315" s="74"/>
      <c r="Q315" s="55" t="s">
        <v>2133</v>
      </c>
      <c r="R315" s="55" t="s">
        <v>2132</v>
      </c>
      <c r="S315" s="55" t="s">
        <v>2132</v>
      </c>
      <c r="T315" s="74"/>
      <c r="U315" s="56" t="s">
        <v>2553</v>
      </c>
      <c r="V315" s="56" t="s">
        <v>2553</v>
      </c>
      <c r="W315" s="56" t="s">
        <v>2135</v>
      </c>
      <c r="X315" s="97" t="s">
        <v>2554</v>
      </c>
      <c r="Y315" s="74"/>
      <c r="Z315" s="78" t="s">
        <v>286</v>
      </c>
      <c r="AA315" s="78" t="s">
        <v>287</v>
      </c>
      <c r="AB315" s="78" t="s">
        <v>286</v>
      </c>
      <c r="AC315" s="73" t="str">
        <f t="shared" si="10"/>
        <v>No Crítico</v>
      </c>
      <c r="AD315" s="74"/>
      <c r="AE315" s="75" t="str">
        <f>IF(Z315=Clasificación!$B$9,Clasificación!$C$9,IF(Z315=Clasificación!$B$10,Clasificación!$C$10,IF(OR(Z315=Clasificación!$B$11,Z315=Clasificación!$C$11),Clasificación!$C$11,"Por clasificar")))</f>
        <v>Pública</v>
      </c>
      <c r="AF315" s="75" t="str">
        <f>IF(OR(AA315=Clasificación!$B$15,AA315=Clasificación!$B$16),Clasificación!$C$15,IF(AA315=Clasificación!$B$17,Clasificación!$C$17,"Por clasificar"))</f>
        <v>Crítica</v>
      </c>
      <c r="AG315" s="75" t="str">
        <f>IF(OR(AB315=Clasificación!$B$22,AB315=Clasificación!$B$23),Clasificación!$C$22,IF(AB315=Clasificación!$B$24,Clasificación!$C$24,"Por clasificar"))</f>
        <v>No Crítica</v>
      </c>
    </row>
    <row r="316" spans="1:33" ht="56.25" x14ac:dyDescent="0.2">
      <c r="A316" s="55">
        <v>306</v>
      </c>
      <c r="B316" s="55" t="s">
        <v>2265</v>
      </c>
      <c r="C316" s="56" t="s">
        <v>2541</v>
      </c>
      <c r="D316" s="56" t="s">
        <v>2132</v>
      </c>
      <c r="E316" s="88" t="str">
        <f>+VLOOKUP(F316,Inventario!$A$3:$D$2083,2,FALSE)</f>
        <v>AC435</v>
      </c>
      <c r="F316" s="63" t="s">
        <v>2220</v>
      </c>
      <c r="G316" s="89" t="str">
        <f>+VLOOKUP(F316,Inventario!$A$3:$D$2083,3,FALSE)</f>
        <v>Subserie documental la cual puede contener la siguiente documentación: Plan de acción, Plan, Formulación, Seguimiento</v>
      </c>
      <c r="H316" s="56" t="s">
        <v>2551</v>
      </c>
      <c r="I316" s="89" t="str">
        <f>+VLOOKUP(F316,Inventario!$A$4:$D$2083,4,FALSE)</f>
        <v>Datos / Información</v>
      </c>
      <c r="J316" s="90"/>
      <c r="K316" s="55" t="s">
        <v>3116</v>
      </c>
      <c r="L316" s="55" t="s">
        <v>3116</v>
      </c>
      <c r="M316" s="55" t="s">
        <v>3117</v>
      </c>
      <c r="N316" s="55" t="s">
        <v>3116</v>
      </c>
      <c r="O316" s="55" t="s">
        <v>2131</v>
      </c>
      <c r="P316" s="74"/>
      <c r="Q316" s="55" t="s">
        <v>2133</v>
      </c>
      <c r="R316" s="55" t="s">
        <v>2132</v>
      </c>
      <c r="S316" s="55" t="s">
        <v>2132</v>
      </c>
      <c r="T316" s="74"/>
      <c r="U316" s="56" t="s">
        <v>2553</v>
      </c>
      <c r="V316" s="56" t="s">
        <v>2553</v>
      </c>
      <c r="W316" s="56" t="s">
        <v>2135</v>
      </c>
      <c r="X316" s="97" t="s">
        <v>2554</v>
      </c>
      <c r="Y316" s="74"/>
      <c r="Z316" s="78" t="s">
        <v>286</v>
      </c>
      <c r="AA316" s="78" t="s">
        <v>287</v>
      </c>
      <c r="AB316" s="78" t="s">
        <v>287</v>
      </c>
      <c r="AC316" s="73" t="str">
        <f t="shared" si="10"/>
        <v>No Crítico</v>
      </c>
      <c r="AD316" s="74"/>
      <c r="AE316" s="75" t="str">
        <f>IF(Z316=Clasificación!$B$9,Clasificación!$C$9,IF(Z316=Clasificación!$B$10,Clasificación!$C$10,IF(OR(Z316=Clasificación!$B$11,Z316=Clasificación!$C$11),Clasificación!$C$11,"Por clasificar")))</f>
        <v>Pública</v>
      </c>
      <c r="AF316" s="75" t="str">
        <f>IF(OR(AA316=Clasificación!$B$15,AA316=Clasificación!$B$16),Clasificación!$C$15,IF(AA316=Clasificación!$B$17,Clasificación!$C$17,"Por clasificar"))</f>
        <v>Crítica</v>
      </c>
      <c r="AG316" s="75" t="str">
        <f>IF(OR(AB316=Clasificación!$B$22,AB316=Clasificación!$B$23),Clasificación!$C$22,IF(AB316=Clasificación!$B$24,Clasificación!$C$24,"Por clasificar"))</f>
        <v>Crítica</v>
      </c>
    </row>
    <row r="317" spans="1:33" ht="409.5" x14ac:dyDescent="0.2">
      <c r="A317" s="55">
        <v>307</v>
      </c>
      <c r="B317" s="55" t="s">
        <v>2265</v>
      </c>
      <c r="C317" s="56" t="s">
        <v>2541</v>
      </c>
      <c r="D317" s="56" t="s">
        <v>2543</v>
      </c>
      <c r="E317" s="88" t="str">
        <f>+VLOOKUP(F317,Inventario!$A$3:$D$2083,2,FALSE)</f>
        <v>AC474</v>
      </c>
      <c r="F317" s="63" t="s">
        <v>1192</v>
      </c>
      <c r="G317" s="89" t="str">
        <f>+VLOOKUP(F317,Inventario!$A$3:$D$2083,3,FALSE)</f>
        <v>Subserie documental la cual puede contener la siguiente documentación: Plan de Acción, Programación presupuesto, Resultado, Informe de Seguimiento, Documento Técnico, Informe de Consultoría , Viabilidad Presupuestal, Informe, Proyecto de inversión</v>
      </c>
      <c r="H317" s="56" t="s">
        <v>2552</v>
      </c>
      <c r="I317" s="89" t="str">
        <f>+VLOOKUP(F317,Inventario!$A$4:$D$2083,4,FALSE)</f>
        <v>Datos / Información</v>
      </c>
      <c r="J317" s="90"/>
      <c r="K317" s="55" t="s">
        <v>3116</v>
      </c>
      <c r="L317" s="55" t="s">
        <v>3116</v>
      </c>
      <c r="M317" s="55" t="s">
        <v>3117</v>
      </c>
      <c r="N317" s="55" t="s">
        <v>3116</v>
      </c>
      <c r="O317" s="55" t="s">
        <v>2131</v>
      </c>
      <c r="P317" s="74"/>
      <c r="Q317" s="55" t="s">
        <v>2133</v>
      </c>
      <c r="R317" s="55" t="s">
        <v>2132</v>
      </c>
      <c r="S317" s="55" t="s">
        <v>2132</v>
      </c>
      <c r="T317" s="74"/>
      <c r="U317" s="56" t="s">
        <v>2553</v>
      </c>
      <c r="V317" s="56" t="s">
        <v>2553</v>
      </c>
      <c r="W317" s="56" t="s">
        <v>2135</v>
      </c>
      <c r="X317" s="97" t="s">
        <v>2554</v>
      </c>
      <c r="Y317" s="74"/>
      <c r="Z317" s="78" t="s">
        <v>286</v>
      </c>
      <c r="AA317" s="78" t="s">
        <v>287</v>
      </c>
      <c r="AB317" s="78" t="s">
        <v>287</v>
      </c>
      <c r="AC317" s="73" t="str">
        <f t="shared" si="10"/>
        <v>No Crítico</v>
      </c>
      <c r="AD317" s="74"/>
      <c r="AE317" s="75" t="str">
        <f>IF(Z317=Clasificación!$B$9,Clasificación!$C$9,IF(Z317=Clasificación!$B$10,Clasificación!$C$10,IF(OR(Z317=Clasificación!$B$11,Z317=Clasificación!$C$11),Clasificación!$C$11,"Por clasificar")))</f>
        <v>Pública</v>
      </c>
      <c r="AF317" s="75" t="str">
        <f>IF(OR(AA317=Clasificación!$B$15,AA317=Clasificación!$B$16),Clasificación!$C$15,IF(AA317=Clasificación!$B$17,Clasificación!$C$17,"Por clasificar"))</f>
        <v>Crítica</v>
      </c>
      <c r="AG317" s="75" t="str">
        <f>IF(OR(AB317=Clasificación!$B$22,AB317=Clasificación!$B$23),Clasificación!$C$22,IF(AB317=Clasificación!$B$24,Clasificación!$C$24,"Por clasificar"))</f>
        <v>Crítica</v>
      </c>
    </row>
    <row r="318" spans="1:33" ht="78.75" x14ac:dyDescent="0.2">
      <c r="A318" s="55">
        <v>308</v>
      </c>
      <c r="B318" s="55" t="s">
        <v>2265</v>
      </c>
      <c r="C318" s="56" t="s">
        <v>2541</v>
      </c>
      <c r="D318" s="56" t="s">
        <v>2132</v>
      </c>
      <c r="E318" s="88" t="str">
        <f>+VLOOKUP(F318,Inventario!$A$3:$D$2083,2,FALSE)</f>
        <v>AC355</v>
      </c>
      <c r="F318" s="63" t="s">
        <v>1099</v>
      </c>
      <c r="G318" s="89" t="str">
        <f>+VLOOKUP(F318,Inventario!$A$3:$D$2083,3,FALSE)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318" s="56" t="s">
        <v>2145</v>
      </c>
      <c r="I318" s="89" t="str">
        <f>+VLOOKUP(F318,Inventario!$A$4:$D$2083,4,FALSE)</f>
        <v>Datos / Información</v>
      </c>
      <c r="J318" s="90"/>
      <c r="K318" s="55" t="s">
        <v>3116</v>
      </c>
      <c r="L318" s="55" t="s">
        <v>3116</v>
      </c>
      <c r="M318" s="55" t="s">
        <v>3117</v>
      </c>
      <c r="N318" s="55" t="s">
        <v>3116</v>
      </c>
      <c r="O318" s="55" t="s">
        <v>2131</v>
      </c>
      <c r="P318" s="74"/>
      <c r="Q318" s="55" t="s">
        <v>2133</v>
      </c>
      <c r="R318" s="55" t="s">
        <v>2132</v>
      </c>
      <c r="S318" s="55" t="s">
        <v>2132</v>
      </c>
      <c r="T318" s="74"/>
      <c r="U318" s="56" t="s">
        <v>2553</v>
      </c>
      <c r="V318" s="56" t="s">
        <v>2553</v>
      </c>
      <c r="W318" s="56" t="s">
        <v>2135</v>
      </c>
      <c r="X318" s="97" t="s">
        <v>2556</v>
      </c>
      <c r="Y318" s="74"/>
      <c r="Z318" s="78" t="s">
        <v>286</v>
      </c>
      <c r="AA318" s="78" t="s">
        <v>286</v>
      </c>
      <c r="AB318" s="78" t="s">
        <v>287</v>
      </c>
      <c r="AC318" s="73" t="str">
        <f t="shared" si="10"/>
        <v>No Crítico</v>
      </c>
      <c r="AD318" s="74"/>
      <c r="AE318" s="75" t="str">
        <f>IF(Z318=Clasificación!$B$9,Clasificación!$C$9,IF(Z318=Clasificación!$B$10,Clasificación!$C$10,IF(OR(Z318=Clasificación!$B$11,Z318=Clasificación!$C$11),Clasificación!$C$11,"Por clasificar")))</f>
        <v>Pública</v>
      </c>
      <c r="AF318" s="75" t="str">
        <f>IF(OR(AA318=Clasificación!$B$15,AA318=Clasificación!$B$16),Clasificación!$C$15,IF(AA318=Clasificación!$B$17,Clasificación!$C$17,"Por clasificar"))</f>
        <v>No Crítica</v>
      </c>
      <c r="AG318" s="75" t="str">
        <f>IF(OR(AB318=Clasificación!$B$22,AB318=Clasificación!$B$23),Clasificación!$C$22,IF(AB318=Clasificación!$B$24,Clasificación!$C$24,"Por clasificar"))</f>
        <v>Crítica</v>
      </c>
    </row>
    <row r="319" spans="1:33" ht="409.5" x14ac:dyDescent="0.2">
      <c r="A319" s="55">
        <v>309</v>
      </c>
      <c r="B319" s="55" t="s">
        <v>2265</v>
      </c>
      <c r="C319" s="56" t="s">
        <v>2934</v>
      </c>
      <c r="D319" s="56" t="s">
        <v>2500</v>
      </c>
      <c r="E319" s="88" t="str">
        <f>+VLOOKUP(F319,Inventario!$A$3:$D$2083,2,FALSE)</f>
        <v>AC620</v>
      </c>
      <c r="F319" s="63" t="s">
        <v>2506</v>
      </c>
      <c r="G319" s="89" t="str">
        <f>+VLOOKUP(F319,Inventario!$A$3:$D$2083,3,FALSE)</f>
        <v>Subserie documental la cual puede contener la siguiente documentación: Documento técnico de la operación, Copia de la  estrategia de financiamiento, Acta de aprobación del Comité de Riesgo, Concepto favorable de la Secretaria  Distrital de Planeación, Autorización CONFIS Distrital, Concepto favorable del Departamento Nacional de Planeación - Documento CONPES (si se requiere garantía de la Nación), Concepto Comisión Interparlamentaria de Crédito Público (si se requiere garantía de la Nación), Resolución Ministerio de Hacienda y Crédito Público de Autorización para iniciar gestiones, Cotización del Agente Administrador o Entidad Financiera, Lista de Participantes (Para créditos sindicados),  Resumen evaluación de las propuestas, Certificación y valoración de garantías, Certificación de capacidad de pago (Ley 819 de 2003), Calificación de capacidad de pago (Ley 819 de 2003), Concepto legal de la Dirección Jurídica, Opinión de asesores legales externos, Aprobación de las minutas del contrato por parte del Ministerio de Hacienda y Crédito Público, Resolución Ministerio de Hacienda y Crédito Público  de autorización para suscripción del contrato de  Empréstito, Contrato de Empréstito, Traducción, Contrato de Empréstito, Contrato de Garantía de la Nación, Contrato de contragarantía del Distrito, Pagarés suscritos , Traducción Pagarés, Contrato de Agente de Proceso, Traducción Contrato de Agente de Proceso, Registro de la Operación en el Ministerio de Hacienda y Crédito Público, Registro de la Operación en la Contraloría Distrital, Reporte de Publicación , Registro de endeudamiento en el Banco de la República, Oficios y comunicaciones, Comprobantes de ingreso de desembolsos, Cuenta de Cobro, Certificado de Disponibilidad Presupuestal, Certificado de Registro Presupuestal. Reporte de TRM  Superintendencia Financiera de Colombia, Reporte de Integración de flujos de caja – CREP, Orden de Pago</v>
      </c>
      <c r="H319" s="56" t="s">
        <v>2512</v>
      </c>
      <c r="I319" s="89" t="str">
        <f>+VLOOKUP(F319,Inventario!$A$4:$D$2083,4,FALSE)</f>
        <v>Datos / Información</v>
      </c>
      <c r="J319" s="90"/>
      <c r="K319" s="55" t="s">
        <v>3116</v>
      </c>
      <c r="L319" s="55" t="s">
        <v>3116</v>
      </c>
      <c r="M319" s="55" t="s">
        <v>3117</v>
      </c>
      <c r="N319" s="55" t="s">
        <v>3117</v>
      </c>
      <c r="O319" s="55" t="s">
        <v>2131</v>
      </c>
      <c r="P319" s="74"/>
      <c r="Q319" s="55" t="s">
        <v>2133</v>
      </c>
      <c r="R319" s="55" t="s">
        <v>2132</v>
      </c>
      <c r="S319" s="55" t="s">
        <v>2132</v>
      </c>
      <c r="T319" s="74"/>
      <c r="U319" s="56" t="s">
        <v>2520</v>
      </c>
      <c r="V319" s="56" t="s">
        <v>2520</v>
      </c>
      <c r="W319" s="56" t="s">
        <v>2246</v>
      </c>
      <c r="X319" s="56" t="s">
        <v>2521</v>
      </c>
      <c r="Y319" s="74"/>
      <c r="Z319" s="78" t="s">
        <v>286</v>
      </c>
      <c r="AA319" s="78" t="s">
        <v>287</v>
      </c>
      <c r="AB319" s="78" t="s">
        <v>287</v>
      </c>
      <c r="AC319" s="73" t="str">
        <f t="shared" si="10"/>
        <v>No Crítico</v>
      </c>
      <c r="AD319" s="74"/>
      <c r="AE319" s="75" t="str">
        <f>IF(Z319=Clasificación!$B$9,Clasificación!$C$9,IF(Z319=Clasificación!$B$10,Clasificación!$C$10,IF(OR(Z319=Clasificación!$B$11,Z319=Clasificación!$C$11),Clasificación!$C$11,"Por clasificar")))</f>
        <v>Pública</v>
      </c>
      <c r="AF319" s="75" t="str">
        <f>IF(OR(AA319=Clasificación!$B$15,AA319=Clasificación!$B$16),Clasificación!$C$15,IF(AA319=Clasificación!$B$17,Clasificación!$C$17,"Por clasificar"))</f>
        <v>Crítica</v>
      </c>
      <c r="AG319" s="75" t="str">
        <f>IF(OR(AB319=Clasificación!$B$22,AB319=Clasificación!$B$23),Clasificación!$C$22,IF(AB319=Clasificación!$B$24,Clasificación!$C$24,"Por clasificar"))</f>
        <v>Crítica</v>
      </c>
    </row>
    <row r="320" spans="1:33" ht="409.5" x14ac:dyDescent="0.2">
      <c r="A320" s="55">
        <v>310</v>
      </c>
      <c r="B320" s="55" t="s">
        <v>2265</v>
      </c>
      <c r="C320" s="56" t="s">
        <v>2934</v>
      </c>
      <c r="D320" s="56" t="s">
        <v>2501</v>
      </c>
      <c r="E320" s="88" t="str">
        <f>+VLOOKUP(F320,Inventario!$A$3:$D$2083,2,FALSE)</f>
        <v>AC621</v>
      </c>
      <c r="F320" s="63" t="s">
        <v>2507</v>
      </c>
      <c r="G320" s="89" t="str">
        <f>+VLOOKUP(F320,Inventario!$A$3:$D$2083,3,FALSE)</f>
        <v>Subserie documental la cual puede contener la siguiente documentación: Documento técnico de la operación, Copia de la estrategia de financiamiento, Documento de evaluación del sondeo de mercado, Acta de aprobación del Comité de Riesgo, Concepto favorable de la Secretaria  Distrital de Planeación, Autorización CONFIS Distrital Concepto favorable del Departamento Nacional de Planeación, Resolución Ministerio de Hacienda y Crédito Público de Autorización para iniciar gestiones, Resolución Ministerio de Hacienda y Crédito Público de autorización para colocación, Aprobación del prospecto por parte del Ministerio de Hacienda y Crédito Público, Certificación de capacidad de pago (Ley 819 de 2003), Calificación de capacidad de pago (Ley 819 de 2003), Documento Due Diligence, Presentación Road show, Calificación de la emisión, Purchase Agreement, Traducción Purchase Agreement, Concepto legal de la Dirección Jurídica, Opinión de asesores legales externos, Solicitud de ofertas a estructuradores financieros, Documento de evaluación de ofertas a estructuradores financieros, Prospecto Definitivo (Offering Memorandum), Traducción Prospecto Definitivo (Offering Memorandum), Contrato Subserie documental la cual puede contener la siguiente documentación: Agente Fiscal, Traducción Contrato Agente Fiscal, Pagarés,Traducción Pagarés, Documento de selección y contrato de Agente Colocador (underwriter), Traducción contrato de Agente Colocador, Acta de selección y contrato de Agente de Proceso Traducción contrato de Agente de Proceso,Cronograma (schedule), Contrato con Agente de Cálculo, Registro de la Operación en el Ministerio de Hacienda y Subserie documental la cual puede contener la siguiente documentación: Crédito Público,Registro de la Operación en la Contraloría Distrital, Registro de endeudamiento en el Banco de la República, Oficios y comunicaciones, Copia  de contratos conexos a la emisión, Comprobantes de ingreso de los recursos, Solicitudes de Inscripción y/o Autorización de Oferta Pública ante la entidad competente, Registro de Emisión - autoridad competente, Registro de los desembolsos ante el Banco de la República, Cuenta de Cobro, Certificado de Disponibilidad Presupuestal, Certificado de Registro Presupuestal, Reporte de TRM  Superintendencia Financiera de Colombia, Reporte de Integración de flujos de caja – CREP, Orden de Pago.</v>
      </c>
      <c r="H320" s="56" t="s">
        <v>2513</v>
      </c>
      <c r="I320" s="89" t="str">
        <f>+VLOOKUP(F320,Inventario!$A$4:$D$2083,4,FALSE)</f>
        <v>Datos / Información</v>
      </c>
      <c r="J320" s="90"/>
      <c r="K320" s="55" t="s">
        <v>3116</v>
      </c>
      <c r="L320" s="55" t="s">
        <v>3116</v>
      </c>
      <c r="M320" s="55" t="s">
        <v>3117</v>
      </c>
      <c r="N320" s="55" t="s">
        <v>3117</v>
      </c>
      <c r="O320" s="55" t="s">
        <v>2131</v>
      </c>
      <c r="P320" s="74"/>
      <c r="Q320" s="55" t="s">
        <v>2133</v>
      </c>
      <c r="R320" s="55" t="s">
        <v>2132</v>
      </c>
      <c r="S320" s="55" t="s">
        <v>2132</v>
      </c>
      <c r="T320" s="74"/>
      <c r="U320" s="56" t="s">
        <v>2520</v>
      </c>
      <c r="V320" s="56" t="s">
        <v>2520</v>
      </c>
      <c r="W320" s="56" t="s">
        <v>2246</v>
      </c>
      <c r="X320" s="56" t="s">
        <v>2521</v>
      </c>
      <c r="Y320" s="74"/>
      <c r="Z320" s="78" t="s">
        <v>286</v>
      </c>
      <c r="AA320" s="78" t="s">
        <v>287</v>
      </c>
      <c r="AB320" s="78" t="s">
        <v>286</v>
      </c>
      <c r="AC320" s="73" t="str">
        <f t="shared" si="10"/>
        <v>No Crítico</v>
      </c>
      <c r="AD320" s="74"/>
      <c r="AE320" s="75" t="str">
        <f>IF(Z320=Clasificación!$B$9,Clasificación!$C$9,IF(Z320=Clasificación!$B$10,Clasificación!$C$10,IF(OR(Z320=Clasificación!$B$11,Z320=Clasificación!$C$11),Clasificación!$C$11,"Por clasificar")))</f>
        <v>Pública</v>
      </c>
      <c r="AF320" s="75" t="str">
        <f>IF(OR(AA320=Clasificación!$B$15,AA320=Clasificación!$B$16),Clasificación!$C$15,IF(AA320=Clasificación!$B$17,Clasificación!$C$17,"Por clasificar"))</f>
        <v>Crítica</v>
      </c>
      <c r="AG320" s="75" t="str">
        <f>IF(OR(AB320=Clasificación!$B$22,AB320=Clasificación!$B$23),Clasificación!$C$22,IF(AB320=Clasificación!$B$24,Clasificación!$C$24,"Por clasificar"))</f>
        <v>No Crítica</v>
      </c>
    </row>
    <row r="321" spans="1:33" ht="409.5" x14ac:dyDescent="0.2">
      <c r="A321" s="55">
        <v>311</v>
      </c>
      <c r="B321" s="55" t="s">
        <v>2265</v>
      </c>
      <c r="C321" s="56" t="s">
        <v>2934</v>
      </c>
      <c r="D321" s="56" t="s">
        <v>2502</v>
      </c>
      <c r="E321" s="88" t="str">
        <f>+VLOOKUP(F321,Inventario!$A$3:$D$2083,2,FALSE)</f>
        <v>AC622</v>
      </c>
      <c r="F321" s="63" t="s">
        <v>2508</v>
      </c>
      <c r="G321" s="89" t="str">
        <f>+VLOOKUP(F321,Inventario!$A$3:$D$2083,3,FALSE)</f>
        <v>Subserie documental la cual puede contener la siguiente documentación: Documento técnico de la operación, Estrategia de Financiamiento, Documento de evaluación de propuestas, Acta de aprobación del Comité de Riesgo,Concepto favorable de la Secretaria Distrital de Planeación. Autorización CONFIS Distrital, Convenio Compromiso (Cuando se realice con Banca de Fomento), Lista de Participantes (Para créditos sindicados), Carta de Intención de la Entidad(es) Financiera(s), Certificación de garantías, Certificación de capacidad de pago (Ley 819 de 2003),Calificación de capacidad de pago (Ley 819 de 2003), Aprobación de las Minutas del Contrato Dirección Jurídica, Contrato de Empréstito, Contrato de Pignoración de Rentas,Registro de la operación en el Ministerio de Hacienda y Crédito Público, Reporte de Publicación , Registro de la operación en la Contraloría Distrital. Pagaré suscrito con la entidad financiera, Solicitud de Desembolso, Comprobantes de ingreso de los desembolsos, Oficios y comunicaciones, Comprobantes de ingreso de los desembolsos, Cuentas de Cobro, Certificado de Disponibilidad Presupuestal, Certificado de Registro Presupuestal,Reporte de Integración de flujos de caja – CREP Orden de Pago.</v>
      </c>
      <c r="H321" s="56" t="s">
        <v>2514</v>
      </c>
      <c r="I321" s="89" t="str">
        <f>+VLOOKUP(F321,Inventario!$A$4:$D$2083,4,FALSE)</f>
        <v>Datos / Información</v>
      </c>
      <c r="J321" s="90"/>
      <c r="K321" s="55" t="s">
        <v>3116</v>
      </c>
      <c r="L321" s="55" t="s">
        <v>3116</v>
      </c>
      <c r="M321" s="55" t="s">
        <v>3117</v>
      </c>
      <c r="N321" s="55" t="s">
        <v>3117</v>
      </c>
      <c r="O321" s="55" t="s">
        <v>2131</v>
      </c>
      <c r="P321" s="74"/>
      <c r="Q321" s="55" t="s">
        <v>2133</v>
      </c>
      <c r="R321" s="55" t="s">
        <v>2132</v>
      </c>
      <c r="S321" s="55" t="s">
        <v>2132</v>
      </c>
      <c r="T321" s="74"/>
      <c r="U321" s="56" t="s">
        <v>2520</v>
      </c>
      <c r="V321" s="56" t="s">
        <v>2520</v>
      </c>
      <c r="W321" s="56" t="s">
        <v>2246</v>
      </c>
      <c r="X321" s="56" t="s">
        <v>2521</v>
      </c>
      <c r="Y321" s="74"/>
      <c r="Z321" s="78" t="s">
        <v>286</v>
      </c>
      <c r="AA321" s="78" t="s">
        <v>287</v>
      </c>
      <c r="AB321" s="78" t="s">
        <v>287</v>
      </c>
      <c r="AC321" s="73" t="str">
        <f t="shared" si="10"/>
        <v>No Crítico</v>
      </c>
      <c r="AD321" s="74"/>
      <c r="AE321" s="75" t="str">
        <f>IF(Z321=Clasificación!$B$9,Clasificación!$C$9,IF(Z321=Clasificación!$B$10,Clasificación!$C$10,IF(OR(Z321=Clasificación!$B$11,Z321=Clasificación!$C$11),Clasificación!$C$11,"Por clasificar")))</f>
        <v>Pública</v>
      </c>
      <c r="AF321" s="75" t="str">
        <f>IF(OR(AA321=Clasificación!$B$15,AA321=Clasificación!$B$16),Clasificación!$C$15,IF(AA321=Clasificación!$B$17,Clasificación!$C$17,"Por clasificar"))</f>
        <v>Crítica</v>
      </c>
      <c r="AG321" s="75" t="str">
        <f>IF(OR(AB321=Clasificación!$B$22,AB321=Clasificación!$B$23),Clasificación!$C$22,IF(AB321=Clasificación!$B$24,Clasificación!$C$24,"Por clasificar"))</f>
        <v>Crítica</v>
      </c>
    </row>
    <row r="322" spans="1:33" ht="409.5" x14ac:dyDescent="0.2">
      <c r="A322" s="55">
        <v>312</v>
      </c>
      <c r="B322" s="55" t="s">
        <v>2265</v>
      </c>
      <c r="C322" s="56" t="s">
        <v>2934</v>
      </c>
      <c r="D322" s="56" t="s">
        <v>2503</v>
      </c>
      <c r="E322" s="88" t="str">
        <f>+VLOOKUP(F322,Inventario!$A$3:$D$2083,2,FALSE)</f>
        <v>AC623</v>
      </c>
      <c r="F322" s="63" t="s">
        <v>2509</v>
      </c>
      <c r="G322" s="89" t="str">
        <f>+VLOOKUP(F322,Inventario!$A$3:$D$2083,3,FALSE)</f>
        <v>Subserie documental la cual puede contener la siguiente documentación: Documento técnico de la operación, Copia de la estrategia de financiamiento, Acta de aprobación del Comité de Riesgo, Concepto favorable de la Secretaría  Distrital de Planeación, Autorización CONFIS Distrital , Certificación de capacidad de pago (Ley 819 de 2003), Calificación de la Emisión, Copia del prospecto aprobado por Ministerio de Hacienda y Crédito Público, Resolución de autorización Ministerio de Hacienda y Crédito Público, Resolución de inscripción Superintendencia Financiera de Colombia, Solicitud inscripción en bolsa, Acto administrativo distrital correspondiente autorizando la emisión, Presentación Road show, Registro de la Operación en el Ministerio de Hacienda y Crédito Público, Documento soporte para establecer tasa máxima - sondeo de colocadores, Solicitud al Ministerio de Hacienda y Crédito Público sobre tasa máxima, Respuesta del Ministerio de Hacienda y Crédito Público sobre tasa máxima, Avisos de oferta, Reporte de colocación, Registro de la Operación en la Contraloría Distrital, Oficios y comunicaciones, Copia de Contratos conexos a la emisión, Comprobantes de ingreso de los recursos , Certificado de cobro de derechos patrimoniales, Certificado de Disponibilidad Presupuestal, Certificado de Registro Presupuestal, Reporte de Integración de flujos de caja – CREP, Orden de Pago, Certificado de redención de la emisión, Documentos de cancelación de la emisión.</v>
      </c>
      <c r="H322" s="56" t="s">
        <v>2515</v>
      </c>
      <c r="I322" s="89" t="str">
        <f>+VLOOKUP(F322,Inventario!$A$4:$D$2083,4,FALSE)</f>
        <v>Datos / Información</v>
      </c>
      <c r="J322" s="90"/>
      <c r="K322" s="55" t="s">
        <v>3116</v>
      </c>
      <c r="L322" s="55" t="s">
        <v>3116</v>
      </c>
      <c r="M322" s="55" t="s">
        <v>3117</v>
      </c>
      <c r="N322" s="55" t="s">
        <v>3117</v>
      </c>
      <c r="O322" s="55" t="s">
        <v>2131</v>
      </c>
      <c r="P322" s="74"/>
      <c r="Q322" s="55" t="s">
        <v>2133</v>
      </c>
      <c r="R322" s="55" t="s">
        <v>2132</v>
      </c>
      <c r="S322" s="55" t="s">
        <v>2132</v>
      </c>
      <c r="T322" s="74"/>
      <c r="U322" s="56" t="s">
        <v>2520</v>
      </c>
      <c r="V322" s="56" t="s">
        <v>2520</v>
      </c>
      <c r="W322" s="56" t="s">
        <v>2246</v>
      </c>
      <c r="X322" s="56" t="s">
        <v>2521</v>
      </c>
      <c r="Y322" s="74"/>
      <c r="Z322" s="78" t="s">
        <v>286</v>
      </c>
      <c r="AA322" s="78" t="s">
        <v>287</v>
      </c>
      <c r="AB322" s="78" t="s">
        <v>286</v>
      </c>
      <c r="AC322" s="73" t="str">
        <f t="shared" si="10"/>
        <v>No Crítico</v>
      </c>
      <c r="AD322" s="74"/>
      <c r="AE322" s="75" t="str">
        <f>IF(Z322=Clasificación!$B$9,Clasificación!$C$9,IF(Z322=Clasificación!$B$10,Clasificación!$C$10,IF(OR(Z322=Clasificación!$B$11,Z322=Clasificación!$C$11),Clasificación!$C$11,"Por clasificar")))</f>
        <v>Pública</v>
      </c>
      <c r="AF322" s="75" t="str">
        <f>IF(OR(AA322=Clasificación!$B$15,AA322=Clasificación!$B$16),Clasificación!$C$15,IF(AA322=Clasificación!$B$17,Clasificación!$C$17,"Por clasificar"))</f>
        <v>Crítica</v>
      </c>
      <c r="AG322" s="75" t="str">
        <f>IF(OR(AB322=Clasificación!$B$22,AB322=Clasificación!$B$23),Clasificación!$C$22,IF(AB322=Clasificación!$B$24,Clasificación!$C$24,"Por clasificar"))</f>
        <v>No Crítica</v>
      </c>
    </row>
    <row r="323" spans="1:33" ht="409.5" x14ac:dyDescent="0.2">
      <c r="A323" s="55">
        <v>313</v>
      </c>
      <c r="B323" s="55" t="s">
        <v>2265</v>
      </c>
      <c r="C323" s="56" t="s">
        <v>2934</v>
      </c>
      <c r="D323" s="56" t="s">
        <v>2503</v>
      </c>
      <c r="E323" s="88" t="str">
        <f>+VLOOKUP(F323,Inventario!$A$3:$D$2083,2,FALSE)</f>
        <v>AC624</v>
      </c>
      <c r="F323" s="63" t="s">
        <v>2510</v>
      </c>
      <c r="G323" s="89" t="str">
        <f>+VLOOKUP(F323,Inventario!$A$3:$D$2083,3,FALSE)</f>
        <v>Subserie documental la cual puede contener la siguiente documentación: Documento técnico de la Operación, Estrategia de financiamiento, Acta de aprobación del Comité de Riesgo, Concepto favorable de la Secretaria  Distrital de PlaneaciónAutorización CONFIS Distrital , Certificación de capacidad de pago (Ley 819 de 2003), Calificación de capacidad de pago (Ley 819 de 2003), Concepto favorable del Departamento Nacional de Planeación, Concepto Dirección Distrital de Crédito Público, Acto administrativo de autorización Ministerio de Hacienda y Crédito Público, Contrato de Pignoración de Rentas, Registro de la Operación en el Ministerio de Hacienda y Crédito Público, Registro de la Operación en la Contraloría Distrital, Oficios y comunicaciones,  copia de contratos , Comprobantes de ingreso/egreso de los recursos, Cuentas de Cobro, Certificado de Disponibilidad Presupuestal, Certificado de Registro Presupuestal, Reporte de Integración de flujos de caja – CREP, Orden de Pago</v>
      </c>
      <c r="H323" s="56" t="s">
        <v>2516</v>
      </c>
      <c r="I323" s="89" t="str">
        <f>+VLOOKUP(F323,Inventario!$A$4:$D$2083,4,FALSE)</f>
        <v>Datos / Información</v>
      </c>
      <c r="J323" s="90"/>
      <c r="K323" s="55" t="s">
        <v>3116</v>
      </c>
      <c r="L323" s="55" t="s">
        <v>3116</v>
      </c>
      <c r="M323" s="55" t="s">
        <v>3116</v>
      </c>
      <c r="N323" s="55" t="s">
        <v>3116</v>
      </c>
      <c r="O323" s="55" t="s">
        <v>2131</v>
      </c>
      <c r="P323" s="74"/>
      <c r="Q323" s="55" t="s">
        <v>2133</v>
      </c>
      <c r="R323" s="55" t="s">
        <v>2132</v>
      </c>
      <c r="S323" s="55" t="s">
        <v>2132</v>
      </c>
      <c r="T323" s="74"/>
      <c r="U323" s="56" t="s">
        <v>2520</v>
      </c>
      <c r="V323" s="56" t="s">
        <v>2520</v>
      </c>
      <c r="W323" s="56" t="s">
        <v>2246</v>
      </c>
      <c r="X323" s="56" t="s">
        <v>2521</v>
      </c>
      <c r="Y323" s="74"/>
      <c r="Z323" s="78" t="s">
        <v>286</v>
      </c>
      <c r="AA323" s="78" t="s">
        <v>286</v>
      </c>
      <c r="AB323" s="78" t="s">
        <v>286</v>
      </c>
      <c r="AC323" s="73" t="str">
        <f t="shared" si="10"/>
        <v>No Crítico</v>
      </c>
      <c r="AD323" s="74"/>
      <c r="AE323" s="75" t="str">
        <f>IF(Z323=Clasificación!$B$9,Clasificación!$C$9,IF(Z323=Clasificación!$B$10,Clasificación!$C$10,IF(OR(Z323=Clasificación!$B$11,Z323=Clasificación!$C$11),Clasificación!$C$11,"Por clasificar")))</f>
        <v>Pública</v>
      </c>
      <c r="AF323" s="75" t="str">
        <f>IF(OR(AA323=Clasificación!$B$15,AA323=Clasificación!$B$16),Clasificación!$C$15,IF(AA323=Clasificación!$B$17,Clasificación!$C$17,"Por clasificar"))</f>
        <v>No Crítica</v>
      </c>
      <c r="AG323" s="75" t="str">
        <f>IF(OR(AB323=Clasificación!$B$22,AB323=Clasificación!$B$23),Clasificación!$C$22,IF(AB323=Clasificación!$B$24,Clasificación!$C$24,"Por clasificar"))</f>
        <v>No Crítica</v>
      </c>
    </row>
    <row r="324" spans="1:33" ht="78.75" x14ac:dyDescent="0.2">
      <c r="A324" s="55">
        <v>314</v>
      </c>
      <c r="B324" s="55" t="s">
        <v>2265</v>
      </c>
      <c r="C324" s="56" t="s">
        <v>2934</v>
      </c>
      <c r="D324" s="56" t="s">
        <v>2504</v>
      </c>
      <c r="E324" s="88" t="str">
        <f>+VLOOKUP(F324,Inventario!$A$3:$D$2083,2,FALSE)</f>
        <v>AC569</v>
      </c>
      <c r="F324" s="63" t="s">
        <v>2141</v>
      </c>
      <c r="G324" s="89" t="str">
        <f>+VLOOKUP(F324,Inventario!$A$3:$D$2083,3,FALSE)</f>
        <v>Subserie documental la cual puede contener la siguiente documentación: Formulación, Plan, Seguimiento</v>
      </c>
      <c r="H324" s="56" t="s">
        <v>2517</v>
      </c>
      <c r="I324" s="89" t="str">
        <f>+VLOOKUP(F324,Inventario!$A$4:$D$2083,4,FALSE)</f>
        <v>Datos / Información</v>
      </c>
      <c r="J324" s="90"/>
      <c r="K324" s="55" t="s">
        <v>3116</v>
      </c>
      <c r="L324" s="55" t="s">
        <v>3116</v>
      </c>
      <c r="M324" s="55" t="s">
        <v>3117</v>
      </c>
      <c r="N324" s="55" t="s">
        <v>3117</v>
      </c>
      <c r="O324" s="55" t="s">
        <v>2131</v>
      </c>
      <c r="P324" s="74"/>
      <c r="Q324" s="55" t="s">
        <v>2133</v>
      </c>
      <c r="R324" s="55" t="s">
        <v>2132</v>
      </c>
      <c r="S324" s="55" t="s">
        <v>2132</v>
      </c>
      <c r="T324" s="74"/>
      <c r="U324" s="56" t="s">
        <v>2520</v>
      </c>
      <c r="V324" s="56" t="s">
        <v>2520</v>
      </c>
      <c r="W324" s="56" t="s">
        <v>2246</v>
      </c>
      <c r="X324" s="56" t="s">
        <v>2522</v>
      </c>
      <c r="Y324" s="74"/>
      <c r="Z324" s="78" t="s">
        <v>286</v>
      </c>
      <c r="AA324" s="78" t="s">
        <v>286</v>
      </c>
      <c r="AB324" s="78" t="s">
        <v>286</v>
      </c>
      <c r="AC324" s="73" t="str">
        <f t="shared" si="10"/>
        <v>No Crítico</v>
      </c>
      <c r="AD324" s="74"/>
      <c r="AE324" s="75" t="str">
        <f>IF(Z324=Clasificación!$B$9,Clasificación!$C$9,IF(Z324=Clasificación!$B$10,Clasificación!$C$10,IF(OR(Z324=Clasificación!$B$11,Z324=Clasificación!$C$11),Clasificación!$C$11,"Por clasificar")))</f>
        <v>Pública</v>
      </c>
      <c r="AF324" s="75" t="str">
        <f>IF(OR(AA324=Clasificación!$B$15,AA324=Clasificación!$B$16),Clasificación!$C$15,IF(AA324=Clasificación!$B$17,Clasificación!$C$17,"Por clasificar"))</f>
        <v>No Crítica</v>
      </c>
      <c r="AG324" s="75" t="str">
        <f>IF(OR(AB324=Clasificación!$B$22,AB324=Clasificación!$B$23),Clasificación!$C$22,IF(AB324=Clasificación!$B$24,Clasificación!$C$24,"Por clasificar"))</f>
        <v>No Crítica</v>
      </c>
    </row>
    <row r="325" spans="1:33" ht="236.25" x14ac:dyDescent="0.2">
      <c r="A325" s="55">
        <v>315</v>
      </c>
      <c r="B325" s="55" t="s">
        <v>2265</v>
      </c>
      <c r="C325" s="56" t="s">
        <v>2934</v>
      </c>
      <c r="D325" s="56" t="s">
        <v>2505</v>
      </c>
      <c r="E325" s="88" t="str">
        <f>+VLOOKUP(F325,Inventario!$A$3:$D$2083,2,FALSE)</f>
        <v>AC627</v>
      </c>
      <c r="F325" s="63" t="s">
        <v>2511</v>
      </c>
      <c r="G325" s="89" t="str">
        <f>+VLOOKUP(F325,Inventario!$A$3:$D$2083,3,FALSE)</f>
        <v>Subserie documental la cual puede contener la siguiente documentación: Exposición de motivos, Proyecto de Acuerdo, Acuerdo de Cupo de Endeudamiento, Copia de Presentaciones, Oficios y comunicaciones, Proposiciones y derechos de petición , Informe de la utilización del cupo.</v>
      </c>
      <c r="H325" s="56" t="s">
        <v>2518</v>
      </c>
      <c r="I325" s="89" t="str">
        <f>+VLOOKUP(F325,Inventario!$A$4:$D$2083,4,FALSE)</f>
        <v>Datos / Información</v>
      </c>
      <c r="J325" s="90"/>
      <c r="K325" s="55" t="s">
        <v>3116</v>
      </c>
      <c r="L325" s="55" t="s">
        <v>3116</v>
      </c>
      <c r="M325" s="55" t="s">
        <v>3117</v>
      </c>
      <c r="N325" s="55" t="s">
        <v>3117</v>
      </c>
      <c r="O325" s="55" t="s">
        <v>2131</v>
      </c>
      <c r="P325" s="74"/>
      <c r="Q325" s="55" t="s">
        <v>2133</v>
      </c>
      <c r="R325" s="55" t="s">
        <v>2132</v>
      </c>
      <c r="S325" s="55" t="s">
        <v>2132</v>
      </c>
      <c r="T325" s="74"/>
      <c r="U325" s="56" t="s">
        <v>2520</v>
      </c>
      <c r="V325" s="56" t="s">
        <v>2520</v>
      </c>
      <c r="W325" s="56" t="s">
        <v>2246</v>
      </c>
      <c r="X325" s="56" t="s">
        <v>2522</v>
      </c>
      <c r="Y325" s="74"/>
      <c r="Z325" s="78" t="s">
        <v>286</v>
      </c>
      <c r="AA325" s="78" t="s">
        <v>286</v>
      </c>
      <c r="AB325" s="78" t="s">
        <v>286</v>
      </c>
      <c r="AC325" s="73" t="str">
        <f t="shared" si="10"/>
        <v>No Crítico</v>
      </c>
      <c r="AD325" s="74"/>
      <c r="AE325" s="75" t="str">
        <f>IF(Z325=Clasificación!$B$9,Clasificación!$C$9,IF(Z325=Clasificación!$B$10,Clasificación!$C$10,IF(OR(Z325=Clasificación!$B$11,Z325=Clasificación!$C$11),Clasificación!$C$11,"Por clasificar")))</f>
        <v>Pública</v>
      </c>
      <c r="AF325" s="75" t="str">
        <f>IF(OR(AA325=Clasificación!$B$15,AA325=Clasificación!$B$16),Clasificación!$C$15,IF(AA325=Clasificación!$B$17,Clasificación!$C$17,"Por clasificar"))</f>
        <v>No Crítica</v>
      </c>
      <c r="AG325" s="75" t="str">
        <f>IF(OR(AB325=Clasificación!$B$22,AB325=Clasificación!$B$23),Clasificación!$C$22,IF(AB325=Clasificación!$B$24,Clasificación!$C$24,"Por clasificar"))</f>
        <v>No Crítica</v>
      </c>
    </row>
    <row r="326" spans="1:33" ht="168.75" x14ac:dyDescent="0.2">
      <c r="A326" s="55">
        <v>316</v>
      </c>
      <c r="B326" s="55" t="s">
        <v>2265</v>
      </c>
      <c r="C326" s="56" t="s">
        <v>2934</v>
      </c>
      <c r="D326" s="56" t="s">
        <v>2504</v>
      </c>
      <c r="E326" s="88" t="str">
        <f>+VLOOKUP(F326,Inventario!$A$3:$D$2083,2,FALSE)</f>
        <v>AC691</v>
      </c>
      <c r="F326" s="63" t="s">
        <v>2114</v>
      </c>
      <c r="G326" s="89" t="str">
        <f>+VLOOKUP(F326,Inventario!$A$3:$D$2083,3,FALSE)</f>
        <v>Subserie documental la cual puede contener la siguiente documentación: Documento técnico, Acta de aprobación del Comité de Riesgo, Autorización CONFIS Distrital, Oficios y comunicaciones, Estrategia de financiamiento.</v>
      </c>
      <c r="H326" s="56" t="s">
        <v>2519</v>
      </c>
      <c r="I326" s="89" t="str">
        <f>+VLOOKUP(F326,Inventario!$A$4:$D$2083,4,FALSE)</f>
        <v>Datos / Información</v>
      </c>
      <c r="J326" s="90"/>
      <c r="K326" s="55" t="s">
        <v>3116</v>
      </c>
      <c r="L326" s="55" t="s">
        <v>3116</v>
      </c>
      <c r="M326" s="55" t="s">
        <v>3117</v>
      </c>
      <c r="N326" s="55" t="s">
        <v>3117</v>
      </c>
      <c r="O326" s="55" t="s">
        <v>2131</v>
      </c>
      <c r="P326" s="74"/>
      <c r="Q326" s="55" t="s">
        <v>2133</v>
      </c>
      <c r="R326" s="55" t="s">
        <v>2132</v>
      </c>
      <c r="S326" s="55" t="s">
        <v>2132</v>
      </c>
      <c r="T326" s="74"/>
      <c r="U326" s="56" t="s">
        <v>2520</v>
      </c>
      <c r="V326" s="56" t="s">
        <v>2520</v>
      </c>
      <c r="W326" s="56" t="s">
        <v>2246</v>
      </c>
      <c r="X326" s="56" t="s">
        <v>2522</v>
      </c>
      <c r="Y326" s="74"/>
      <c r="Z326" s="78" t="s">
        <v>286</v>
      </c>
      <c r="AA326" s="78" t="s">
        <v>286</v>
      </c>
      <c r="AB326" s="78" t="s">
        <v>286</v>
      </c>
      <c r="AC326" s="73" t="str">
        <f t="shared" si="10"/>
        <v>No Crítico</v>
      </c>
      <c r="AD326" s="74"/>
      <c r="AE326" s="75" t="str">
        <f>IF(Z326=Clasificación!$B$9,Clasificación!$C$9,IF(Z326=Clasificación!$B$10,Clasificación!$C$10,IF(OR(Z326=Clasificación!$B$11,Z326=Clasificación!$C$11),Clasificación!$C$11,"Por clasificar")))</f>
        <v>Pública</v>
      </c>
      <c r="AF326" s="75" t="str">
        <f>IF(OR(AA326=Clasificación!$B$15,AA326=Clasificación!$B$16),Clasificación!$C$15,IF(AA326=Clasificación!$B$17,Clasificación!$C$17,"Por clasificar"))</f>
        <v>No Crítica</v>
      </c>
      <c r="AG326" s="75" t="str">
        <f>IF(OR(AB326=Clasificación!$B$22,AB326=Clasificación!$B$23),Clasificación!$C$22,IF(AB326=Clasificación!$B$24,Clasificación!$C$24,"Por clasificar"))</f>
        <v>No Crítica</v>
      </c>
    </row>
    <row r="327" spans="1:33" ht="258.75" x14ac:dyDescent="0.2">
      <c r="A327" s="55">
        <v>317</v>
      </c>
      <c r="B327" s="55" t="s">
        <v>2265</v>
      </c>
      <c r="C327" s="56" t="s">
        <v>2523</v>
      </c>
      <c r="D327" s="56" t="s">
        <v>2524</v>
      </c>
      <c r="E327" s="88" t="str">
        <f>+VLOOKUP(F327,Inventario!$A$3:$D$2083,2,FALSE)</f>
        <v>AC422</v>
      </c>
      <c r="F327" s="63" t="s">
        <v>1144</v>
      </c>
      <c r="G327" s="89" t="str">
        <f>+VLOOKUP(F327,Inventario!$A$3:$D$2083,3,FALSE)</f>
        <v>Serie documental la cual puede contener la siguiente documentación: Anteproyecto de presupuesto de gastos e inversiones, Comunicaciones oficiales, Reporte PREDIS Gastos generales esenciales.</v>
      </c>
      <c r="H327" s="56" t="s">
        <v>2530</v>
      </c>
      <c r="I327" s="89" t="str">
        <f>+VLOOKUP(F327,Inventario!$A$4:$D$2083,4,FALSE)</f>
        <v>Datos / Información</v>
      </c>
      <c r="J327" s="90"/>
      <c r="K327" s="55" t="s">
        <v>3116</v>
      </c>
      <c r="L327" s="55" t="s">
        <v>3116</v>
      </c>
      <c r="M327" s="55" t="s">
        <v>3117</v>
      </c>
      <c r="N327" s="55" t="s">
        <v>3117</v>
      </c>
      <c r="O327" s="55" t="s">
        <v>2131</v>
      </c>
      <c r="P327" s="74"/>
      <c r="Q327" s="55" t="s">
        <v>2133</v>
      </c>
      <c r="R327" s="55" t="s">
        <v>2132</v>
      </c>
      <c r="S327" s="55" t="s">
        <v>2132</v>
      </c>
      <c r="T327" s="74"/>
      <c r="U327" s="56" t="s">
        <v>2536</v>
      </c>
      <c r="V327" s="56" t="s">
        <v>2536</v>
      </c>
      <c r="W327" s="56" t="s">
        <v>2246</v>
      </c>
      <c r="X327" s="56" t="s">
        <v>2537</v>
      </c>
      <c r="Y327" s="74"/>
      <c r="Z327" s="78" t="s">
        <v>286</v>
      </c>
      <c r="AA327" s="78" t="s">
        <v>287</v>
      </c>
      <c r="AB327" s="78" t="s">
        <v>287</v>
      </c>
      <c r="AC327" s="73" t="str">
        <f t="shared" si="10"/>
        <v>No Crítico</v>
      </c>
      <c r="AD327" s="74"/>
      <c r="AE327" s="75" t="str">
        <f>IF(Z327=Clasificación!$B$9,Clasificación!$C$9,IF(Z327=Clasificación!$B$10,Clasificación!$C$10,IF(OR(Z327=Clasificación!$B$11,Z327=Clasificación!$C$11),Clasificación!$C$11,"Por clasificar")))</f>
        <v>Pública</v>
      </c>
      <c r="AF327" s="75" t="str">
        <f>IF(OR(AA327=Clasificación!$B$15,AA327=Clasificación!$B$16),Clasificación!$C$15,IF(AA327=Clasificación!$B$17,Clasificación!$C$17,"Por clasificar"))</f>
        <v>Crítica</v>
      </c>
      <c r="AG327" s="75" t="str">
        <f>IF(OR(AB327=Clasificación!$B$22,AB327=Clasificación!$B$23),Clasificación!$C$22,IF(AB327=Clasificación!$B$24,Clasificación!$C$24,"Por clasificar"))</f>
        <v>Crítica</v>
      </c>
    </row>
    <row r="328" spans="1:33" ht="236.25" x14ac:dyDescent="0.2">
      <c r="A328" s="55">
        <v>318</v>
      </c>
      <c r="B328" s="55" t="s">
        <v>2265</v>
      </c>
      <c r="C328" s="56" t="s">
        <v>2523</v>
      </c>
      <c r="D328" s="56" t="s">
        <v>2524</v>
      </c>
      <c r="E328" s="88" t="str">
        <f>+VLOOKUP(F328,Inventario!$A$3:$D$2083,2,FALSE)</f>
        <v>AC629</v>
      </c>
      <c r="F328" s="63" t="s">
        <v>1913</v>
      </c>
      <c r="G328" s="89" t="str">
        <f>+VLOOKUP(F328,Inventario!$A$3:$D$2083,3,FALSE)</f>
        <v>Subserie documental la cual puede contener la siguiente documentación: Programación mensual de pagos, Informe de cuentas por pagar, Solicitud Certificado de Disponibilidad Presupuestal- CDP, Solicitud de anulación de Certificado de Disponibilidad Presupuestal, Solicitud de Certificado de Registro Presupuestal, Informe mensual de ejecución presupuestal, Ejecución de Vigencias futuras, Modificaciones presupuestales, Orden de pago.</v>
      </c>
      <c r="H328" s="56" t="s">
        <v>2531</v>
      </c>
      <c r="I328" s="89" t="str">
        <f>+VLOOKUP(F328,Inventario!$A$4:$D$2083,4,FALSE)</f>
        <v>Datos / Información</v>
      </c>
      <c r="J328" s="90"/>
      <c r="K328" s="55" t="s">
        <v>3116</v>
      </c>
      <c r="L328" s="55" t="s">
        <v>3116</v>
      </c>
      <c r="M328" s="55" t="s">
        <v>3117</v>
      </c>
      <c r="N328" s="55" t="s">
        <v>3117</v>
      </c>
      <c r="O328" s="55" t="s">
        <v>2131</v>
      </c>
      <c r="P328" s="74"/>
      <c r="Q328" s="55" t="s">
        <v>2133</v>
      </c>
      <c r="R328" s="55" t="s">
        <v>2132</v>
      </c>
      <c r="S328" s="55" t="s">
        <v>2132</v>
      </c>
      <c r="T328" s="74"/>
      <c r="U328" s="56" t="s">
        <v>2536</v>
      </c>
      <c r="V328" s="56" t="s">
        <v>2536</v>
      </c>
      <c r="W328" s="56" t="s">
        <v>2246</v>
      </c>
      <c r="X328" s="56" t="s">
        <v>2538</v>
      </c>
      <c r="Y328" s="74"/>
      <c r="Z328" s="78" t="s">
        <v>286</v>
      </c>
      <c r="AA328" s="78" t="s">
        <v>287</v>
      </c>
      <c r="AB328" s="78" t="s">
        <v>287</v>
      </c>
      <c r="AC328" s="73" t="str">
        <f t="shared" si="10"/>
        <v>No Crítico</v>
      </c>
      <c r="AD328" s="74"/>
      <c r="AE328" s="75" t="str">
        <f>IF(Z328=Clasificación!$B$9,Clasificación!$C$9,IF(Z328=Clasificación!$B$10,Clasificación!$C$10,IF(OR(Z328=Clasificación!$B$11,Z328=Clasificación!$C$11),Clasificación!$C$11,"Por clasificar")))</f>
        <v>Pública</v>
      </c>
      <c r="AF328" s="75" t="str">
        <f>IF(OR(AA328=Clasificación!$B$15,AA328=Clasificación!$B$16),Clasificación!$C$15,IF(AA328=Clasificación!$B$17,Clasificación!$C$17,"Por clasificar"))</f>
        <v>Crítica</v>
      </c>
      <c r="AG328" s="75" t="str">
        <f>IF(OR(AB328=Clasificación!$B$22,AB328=Clasificación!$B$23),Clasificación!$C$22,IF(AB328=Clasificación!$B$24,Clasificación!$C$24,"Por clasificar"))</f>
        <v>Crítica</v>
      </c>
    </row>
    <row r="329" spans="1:33" ht="168.75" x14ac:dyDescent="0.2">
      <c r="A329" s="55">
        <v>319</v>
      </c>
      <c r="B329" s="55" t="s">
        <v>2265</v>
      </c>
      <c r="C329" s="56" t="s">
        <v>2523</v>
      </c>
      <c r="D329" s="56" t="s">
        <v>2524</v>
      </c>
      <c r="E329" s="88" t="str">
        <f>+VLOOKUP(F329,Inventario!$A$3:$D$2083,2,FALSE)</f>
        <v>AC383</v>
      </c>
      <c r="F329" s="63" t="s">
        <v>2140</v>
      </c>
      <c r="G329" s="89" t="str">
        <f>+VLOOKUP(F329,Inventario!$A$3:$D$2083,3,FALSE)</f>
        <v>Subserie documental la cual puede contener la siguiente documentación: requerimiento, Informe, Anexos, Plan de mejoramiento, Respuesta, Informe a organismo de control, Informe Ley 617, Informe Estadísticas y Costos, Informe Consolidado Hacendario de información presupuestal, Comprobante de envío</v>
      </c>
      <c r="H329" s="56" t="s">
        <v>2532</v>
      </c>
      <c r="I329" s="89" t="str">
        <f>+VLOOKUP(F329,Inventario!$A$4:$D$2083,4,FALSE)</f>
        <v>Datos / Información</v>
      </c>
      <c r="J329" s="90"/>
      <c r="K329" s="55" t="s">
        <v>3116</v>
      </c>
      <c r="L329" s="55" t="s">
        <v>3116</v>
      </c>
      <c r="M329" s="55" t="s">
        <v>3117</v>
      </c>
      <c r="N329" s="55" t="s">
        <v>3117</v>
      </c>
      <c r="O329" s="55" t="s">
        <v>2131</v>
      </c>
      <c r="P329" s="74"/>
      <c r="Q329" s="55" t="s">
        <v>2133</v>
      </c>
      <c r="R329" s="55" t="s">
        <v>2132</v>
      </c>
      <c r="S329" s="55" t="s">
        <v>2132</v>
      </c>
      <c r="T329" s="74"/>
      <c r="U329" s="56" t="s">
        <v>2536</v>
      </c>
      <c r="V329" s="56" t="s">
        <v>2536</v>
      </c>
      <c r="W329" s="56" t="s">
        <v>2246</v>
      </c>
      <c r="X329" s="56" t="s">
        <v>2539</v>
      </c>
      <c r="Y329" s="74"/>
      <c r="Z329" s="78" t="s">
        <v>286</v>
      </c>
      <c r="AA329" s="78" t="s">
        <v>287</v>
      </c>
      <c r="AB329" s="78" t="s">
        <v>287</v>
      </c>
      <c r="AC329" s="73" t="str">
        <f t="shared" si="10"/>
        <v>No Crítico</v>
      </c>
      <c r="AD329" s="74"/>
      <c r="AE329" s="75" t="str">
        <f>IF(Z329=Clasificación!$B$9,Clasificación!$C$9,IF(Z329=Clasificación!$B$10,Clasificación!$C$10,IF(OR(Z329=Clasificación!$B$11,Z329=Clasificación!$C$11),Clasificación!$C$11,"Por clasificar")))</f>
        <v>Pública</v>
      </c>
      <c r="AF329" s="75" t="str">
        <f>IF(OR(AA329=Clasificación!$B$15,AA329=Clasificación!$B$16),Clasificación!$C$15,IF(AA329=Clasificación!$B$17,Clasificación!$C$17,"Por clasificar"))</f>
        <v>Crítica</v>
      </c>
      <c r="AG329" s="75" t="str">
        <f>IF(OR(AB329=Clasificación!$B$22,AB329=Clasificación!$B$23),Clasificación!$C$22,IF(AB329=Clasificación!$B$24,Clasificación!$C$24,"Por clasificar"))</f>
        <v>Crítica</v>
      </c>
    </row>
    <row r="330" spans="1:33" ht="168.75" x14ac:dyDescent="0.2">
      <c r="A330" s="55">
        <v>320</v>
      </c>
      <c r="B330" s="55" t="s">
        <v>2265</v>
      </c>
      <c r="C330" s="56" t="s">
        <v>2523</v>
      </c>
      <c r="D330" s="56" t="s">
        <v>2132</v>
      </c>
      <c r="E330" s="88" t="str">
        <f>+VLOOKUP(F330,Inventario!$A$3:$D$2083,2,FALSE)</f>
        <v>AC355</v>
      </c>
      <c r="F330" s="63" t="s">
        <v>2527</v>
      </c>
      <c r="G330" s="89" t="str">
        <f>+VLOOKUP(F330,Inventario!$A$3:$D$2083,3,FALSE)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330" s="56" t="s">
        <v>2533</v>
      </c>
      <c r="I330" s="89" t="str">
        <f>+VLOOKUP(F330,Inventario!$A$4:$D$2083,4,FALSE)</f>
        <v>Datos / Información</v>
      </c>
      <c r="J330" s="90"/>
      <c r="K330" s="55" t="s">
        <v>3116</v>
      </c>
      <c r="L330" s="55" t="s">
        <v>3116</v>
      </c>
      <c r="M330" s="55" t="s">
        <v>3117</v>
      </c>
      <c r="N330" s="55" t="s">
        <v>3117</v>
      </c>
      <c r="O330" s="55" t="s">
        <v>2131</v>
      </c>
      <c r="P330" s="74"/>
      <c r="Q330" s="55" t="s">
        <v>2133</v>
      </c>
      <c r="R330" s="55" t="s">
        <v>2132</v>
      </c>
      <c r="S330" s="55" t="s">
        <v>2132</v>
      </c>
      <c r="T330" s="74"/>
      <c r="U330" s="56" t="s">
        <v>2536</v>
      </c>
      <c r="V330" s="56" t="s">
        <v>2536</v>
      </c>
      <c r="W330" s="56" t="s">
        <v>2246</v>
      </c>
      <c r="X330" s="56" t="s">
        <v>2539</v>
      </c>
      <c r="Y330" s="74"/>
      <c r="Z330" s="78" t="s">
        <v>286</v>
      </c>
      <c r="AA330" s="78" t="s">
        <v>287</v>
      </c>
      <c r="AB330" s="78" t="s">
        <v>287</v>
      </c>
      <c r="AC330" s="73" t="str">
        <f t="shared" si="10"/>
        <v>No Crítico</v>
      </c>
      <c r="AD330" s="74"/>
      <c r="AE330" s="75" t="str">
        <f>IF(Z330=Clasificación!$B$9,Clasificación!$C$9,IF(Z330=Clasificación!$B$10,Clasificación!$C$10,IF(OR(Z330=Clasificación!$B$11,Z330=Clasificación!$C$11),Clasificación!$C$11,"Por clasificar")))</f>
        <v>Pública</v>
      </c>
      <c r="AF330" s="75" t="str">
        <f>IF(OR(AA330=Clasificación!$B$15,AA330=Clasificación!$B$16),Clasificación!$C$15,IF(AA330=Clasificación!$B$17,Clasificación!$C$17,"Por clasificar"))</f>
        <v>Crítica</v>
      </c>
      <c r="AG330" s="75" t="str">
        <f>IF(OR(AB330=Clasificación!$B$22,AB330=Clasificación!$B$23),Clasificación!$C$22,IF(AB330=Clasificación!$B$24,Clasificación!$C$24,"Por clasificar"))</f>
        <v>Crítica</v>
      </c>
    </row>
    <row r="331" spans="1:33" ht="409.5" x14ac:dyDescent="0.2">
      <c r="A331" s="55">
        <v>321</v>
      </c>
      <c r="B331" s="55" t="s">
        <v>2265</v>
      </c>
      <c r="C331" s="56" t="s">
        <v>2523</v>
      </c>
      <c r="D331" s="56" t="s">
        <v>2525</v>
      </c>
      <c r="E331" s="88" t="str">
        <f>+VLOOKUP(F331,Inventario!$A$3:$D$2083,2,FALSE)</f>
        <v>AC630</v>
      </c>
      <c r="F331" s="63" t="s">
        <v>2528</v>
      </c>
      <c r="G331" s="89" t="str">
        <f>+VLOOKUP(F331,Inventario!$A$3:$D$2083,3,FALSE)</f>
        <v>Subserie documental la cual puede contener la siguiente documentación: Agenda misiones de organismos Banca Multilateral , Formato de actualización financiera para misiones, Presentación ejecución entidades misiones de organismos Banca Multilateral , Ayudas de memoria misiones de organismos Banca Multilateral , Planes de acción misiones de organismos Banca Multilateral , Soportes de asistencia técnica, capacitaciones y seguimiento Informe Social y Ambiental entidades ejecutoras ,, Planes de reasentamientos , Informes de avance físico, financiero, contable y de control Interno - Entidades ejecutoras, Informes de avance físico, financiero, contable y de control Interno – Consolidado, Informes Auditorias Externas a empréstitos., Planes de mejoramiento y seguimiento a Informes Auditorias Externas a empréstitos, Pago servicio de la deuda.</v>
      </c>
      <c r="H331" s="56" t="s">
        <v>2534</v>
      </c>
      <c r="I331" s="89" t="str">
        <f>+VLOOKUP(F331,Inventario!$A$4:$D$2083,4,FALSE)</f>
        <v>Datos / Información</v>
      </c>
      <c r="J331" s="90"/>
      <c r="K331" s="55" t="s">
        <v>3116</v>
      </c>
      <c r="L331" s="55" t="s">
        <v>3116</v>
      </c>
      <c r="M331" s="55" t="s">
        <v>3117</v>
      </c>
      <c r="N331" s="55" t="s">
        <v>3117</v>
      </c>
      <c r="O331" s="55" t="s">
        <v>2131</v>
      </c>
      <c r="P331" s="74"/>
      <c r="Q331" s="55" t="s">
        <v>2133</v>
      </c>
      <c r="R331" s="55" t="s">
        <v>2132</v>
      </c>
      <c r="S331" s="55" t="s">
        <v>2132</v>
      </c>
      <c r="T331" s="74"/>
      <c r="U331" s="56" t="s">
        <v>2536</v>
      </c>
      <c r="V331" s="56" t="s">
        <v>2536</v>
      </c>
      <c r="W331" s="56" t="s">
        <v>2246</v>
      </c>
      <c r="X331" s="56" t="s">
        <v>2540</v>
      </c>
      <c r="Y331" s="74"/>
      <c r="Z331" s="78" t="s">
        <v>286</v>
      </c>
      <c r="AA331" s="78" t="s">
        <v>287</v>
      </c>
      <c r="AB331" s="78" t="s">
        <v>287</v>
      </c>
      <c r="AC331" s="73" t="str">
        <f t="shared" si="10"/>
        <v>No Crítico</v>
      </c>
      <c r="AD331" s="74"/>
      <c r="AE331" s="75" t="str">
        <f>IF(Z331=Clasificación!$B$9,Clasificación!$C$9,IF(Z331=Clasificación!$B$10,Clasificación!$C$10,IF(OR(Z331=Clasificación!$B$11,Z331=Clasificación!$C$11),Clasificación!$C$11,"Por clasificar")))</f>
        <v>Pública</v>
      </c>
      <c r="AF331" s="75" t="str">
        <f>IF(OR(AA331=Clasificación!$B$15,AA331=Clasificación!$B$16),Clasificación!$C$15,IF(AA331=Clasificación!$B$17,Clasificación!$C$17,"Por clasificar"))</f>
        <v>Crítica</v>
      </c>
      <c r="AG331" s="75" t="str">
        <f>IF(OR(AB331=Clasificación!$B$22,AB331=Clasificación!$B$23),Clasificación!$C$22,IF(AB331=Clasificación!$B$24,Clasificación!$C$24,"Por clasificar"))</f>
        <v>Crítica</v>
      </c>
    </row>
    <row r="332" spans="1:33" ht="168.75" x14ac:dyDescent="0.2">
      <c r="A332" s="55">
        <v>322</v>
      </c>
      <c r="B332" s="55" t="s">
        <v>2265</v>
      </c>
      <c r="C332" s="56" t="s">
        <v>2523</v>
      </c>
      <c r="D332" s="56" t="s">
        <v>2132</v>
      </c>
      <c r="E332" s="88" t="str">
        <f>+VLOOKUP(F332,Inventario!$A$3:$D$2083,2,FALSE)</f>
        <v>AC481</v>
      </c>
      <c r="F332" s="63" t="s">
        <v>1199</v>
      </c>
      <c r="G332" s="89" t="str">
        <f>+VLOOKUP(F332,Inventario!$A$3:$D$2083,3,FALSE)</f>
        <v>Subserie documental la cual puede contener la siguiente documentación:  Plan, Informe, Formulación, Seguimiento, Plan Operativo, Plan Estratégico (44-F.20)</v>
      </c>
      <c r="H332" s="56" t="s">
        <v>2535</v>
      </c>
      <c r="I332" s="89" t="str">
        <f>+VLOOKUP(F332,Inventario!$A$4:$D$2083,4,FALSE)</f>
        <v>Datos / Información</v>
      </c>
      <c r="J332" s="90"/>
      <c r="K332" s="55" t="s">
        <v>3116</v>
      </c>
      <c r="L332" s="55" t="s">
        <v>3116</v>
      </c>
      <c r="M332" s="55" t="s">
        <v>3117</v>
      </c>
      <c r="N332" s="55" t="s">
        <v>3117</v>
      </c>
      <c r="O332" s="55" t="s">
        <v>2131</v>
      </c>
      <c r="P332" s="74"/>
      <c r="Q332" s="55" t="s">
        <v>2133</v>
      </c>
      <c r="R332" s="55" t="s">
        <v>2132</v>
      </c>
      <c r="S332" s="55" t="s">
        <v>2132</v>
      </c>
      <c r="T332" s="74"/>
      <c r="U332" s="56" t="s">
        <v>2536</v>
      </c>
      <c r="V332" s="56" t="s">
        <v>2536</v>
      </c>
      <c r="W332" s="56" t="s">
        <v>2246</v>
      </c>
      <c r="X332" s="56" t="s">
        <v>2539</v>
      </c>
      <c r="Y332" s="74"/>
      <c r="Z332" s="78" t="s">
        <v>286</v>
      </c>
      <c r="AA332" s="78" t="s">
        <v>287</v>
      </c>
      <c r="AB332" s="78" t="s">
        <v>287</v>
      </c>
      <c r="AC332" s="73" t="str">
        <f t="shared" si="10"/>
        <v>No Crítico</v>
      </c>
      <c r="AD332" s="74"/>
      <c r="AE332" s="75" t="str">
        <f>IF(Z332=Clasificación!$B$9,Clasificación!$C$9,IF(Z332=Clasificación!$B$10,Clasificación!$C$10,IF(OR(Z332=Clasificación!$B$11,Z332=Clasificación!$C$11),Clasificación!$C$11,"Por clasificar")))</f>
        <v>Pública</v>
      </c>
      <c r="AF332" s="75" t="str">
        <f>IF(OR(AA332=Clasificación!$B$15,AA332=Clasificación!$B$16),Clasificación!$C$15,IF(AA332=Clasificación!$B$17,Clasificación!$C$17,"Por clasificar"))</f>
        <v>Crítica</v>
      </c>
      <c r="AG332" s="75" t="str">
        <f>IF(OR(AB332=Clasificación!$B$22,AB332=Clasificación!$B$23),Clasificación!$C$22,IF(AB332=Clasificación!$B$24,Clasificación!$C$24,"Por clasificar"))</f>
        <v>Crítica</v>
      </c>
    </row>
    <row r="333" spans="1:33" ht="168.75" x14ac:dyDescent="0.2">
      <c r="A333" s="55">
        <v>323</v>
      </c>
      <c r="B333" s="55" t="s">
        <v>2265</v>
      </c>
      <c r="C333" s="56" t="s">
        <v>2523</v>
      </c>
      <c r="D333" s="56" t="s">
        <v>2526</v>
      </c>
      <c r="E333" s="88" t="str">
        <f>+VLOOKUP(F333,Inventario!$A$3:$D$2083,2,FALSE)</f>
        <v>AC631</v>
      </c>
      <c r="F333" s="63" t="s">
        <v>2529</v>
      </c>
      <c r="G333" s="89" t="str">
        <f>+VLOOKUP(F333,Inventario!$A$3:$D$2083,3,FALSE)</f>
        <v>Subserie documental la cual puede contener la siguiente documentación: Carta de Intención, Convenio, Comunicaciones Oficiales.</v>
      </c>
      <c r="H333" s="56" t="s">
        <v>3293</v>
      </c>
      <c r="I333" s="89" t="str">
        <f>+VLOOKUP(F333,Inventario!$A$4:$D$2083,4,FALSE)</f>
        <v>Datos / Información</v>
      </c>
      <c r="J333" s="90"/>
      <c r="K333" s="55" t="s">
        <v>3116</v>
      </c>
      <c r="L333" s="55" t="s">
        <v>3116</v>
      </c>
      <c r="M333" s="55" t="s">
        <v>3117</v>
      </c>
      <c r="N333" s="55" t="s">
        <v>3117</v>
      </c>
      <c r="O333" s="55" t="s">
        <v>2131</v>
      </c>
      <c r="P333" s="74"/>
      <c r="Q333" s="55" t="s">
        <v>2133</v>
      </c>
      <c r="R333" s="55" t="s">
        <v>2132</v>
      </c>
      <c r="S333" s="55" t="s">
        <v>2132</v>
      </c>
      <c r="T333" s="74"/>
      <c r="U333" s="56" t="s">
        <v>2536</v>
      </c>
      <c r="V333" s="56" t="s">
        <v>2536</v>
      </c>
      <c r="W333" s="56" t="s">
        <v>2246</v>
      </c>
      <c r="X333" s="56" t="s">
        <v>2539</v>
      </c>
      <c r="Y333" s="74"/>
      <c r="Z333" s="78" t="s">
        <v>286</v>
      </c>
      <c r="AA333" s="78" t="s">
        <v>287</v>
      </c>
      <c r="AB333" s="78" t="s">
        <v>287</v>
      </c>
      <c r="AC333" s="73" t="str">
        <f t="shared" si="10"/>
        <v>No Crítico</v>
      </c>
      <c r="AD333" s="74"/>
      <c r="AE333" s="75" t="str">
        <f>IF(Z333=Clasificación!$B$9,Clasificación!$C$9,IF(Z333=Clasificación!$B$10,Clasificación!$C$10,IF(OR(Z333=Clasificación!$B$11,Z333=Clasificación!$C$11),Clasificación!$C$11,"Por clasificar")))</f>
        <v>Pública</v>
      </c>
      <c r="AF333" s="75" t="str">
        <f>IF(OR(AA333=Clasificación!$B$15,AA333=Clasificación!$B$16),Clasificación!$C$15,IF(AA333=Clasificación!$B$17,Clasificación!$C$17,"Por clasificar"))</f>
        <v>Crítica</v>
      </c>
      <c r="AG333" s="75" t="str">
        <f>IF(OR(AB333=Clasificación!$B$22,AB333=Clasificación!$B$23),Clasificación!$C$22,IF(AB333=Clasificación!$B$24,Clasificación!$C$24,"Por clasificar"))</f>
        <v>Crítica</v>
      </c>
    </row>
    <row r="334" spans="1:33" x14ac:dyDescent="0.2">
      <c r="A334" s="58"/>
      <c r="B334" s="58"/>
      <c r="C334" s="59"/>
      <c r="D334" s="58"/>
      <c r="E334" s="58"/>
      <c r="F334" s="64"/>
      <c r="G334" s="59"/>
      <c r="H334" s="59"/>
      <c r="I334" s="59"/>
      <c r="J334" s="90"/>
      <c r="K334" s="58"/>
      <c r="L334" s="58"/>
      <c r="M334" s="58"/>
      <c r="N334" s="58"/>
      <c r="O334" s="58"/>
      <c r="P334" s="74"/>
      <c r="Q334" s="58"/>
      <c r="R334" s="58"/>
      <c r="S334" s="58"/>
      <c r="T334" s="74"/>
      <c r="U334" s="59"/>
      <c r="V334" s="59"/>
      <c r="W334" s="59"/>
      <c r="X334" s="59"/>
      <c r="Y334" s="74"/>
      <c r="Z334" s="83"/>
      <c r="AA334" s="83"/>
      <c r="AB334" s="83"/>
      <c r="AC334" s="84"/>
      <c r="AD334" s="74"/>
      <c r="AE334" s="85"/>
      <c r="AF334" s="85"/>
      <c r="AG334" s="85"/>
    </row>
    <row r="335" spans="1:33" ht="90" x14ac:dyDescent="0.2">
      <c r="A335" s="55">
        <v>324</v>
      </c>
      <c r="B335" s="55" t="s">
        <v>2601</v>
      </c>
      <c r="C335" s="57" t="s">
        <v>2637</v>
      </c>
      <c r="D335" s="55" t="s">
        <v>2132</v>
      </c>
      <c r="E335" s="88" t="str">
        <f>+VLOOKUP(F335,Inventario!$A$3:$D$2083,2,FALSE)</f>
        <v>AC383</v>
      </c>
      <c r="F335" s="57" t="s">
        <v>1103</v>
      </c>
      <c r="G335" s="89" t="str">
        <f>+VLOOKUP(F335,Inventario!$A$3:$D$2083,3,FALSE)</f>
        <v>Subserie documental la cual puede contener la siguiente documentación: requerimiento, Informe, Anexos, Plan de mejoramiento, Respuesta, Informe a organismo de control, Informe Ley 617, Informe Estadísticas y Costos, Informe Consolidado Hacendario de información presupuestal, Comprobante de envío</v>
      </c>
      <c r="H335" s="56" t="s">
        <v>2144</v>
      </c>
      <c r="I335" s="89" t="str">
        <f>+VLOOKUP(F335,Inventario!$A$4:$D$2083,4,FALSE)</f>
        <v>Datos / Información</v>
      </c>
      <c r="J335" s="90"/>
      <c r="K335" s="55" t="s">
        <v>3117</v>
      </c>
      <c r="L335" s="55" t="s">
        <v>3117</v>
      </c>
      <c r="M335" s="55" t="s">
        <v>3117</v>
      </c>
      <c r="N335" s="55" t="s">
        <v>3117</v>
      </c>
      <c r="O335" s="55" t="s">
        <v>2131</v>
      </c>
      <c r="P335" s="74"/>
      <c r="Q335" s="55" t="s">
        <v>2133</v>
      </c>
      <c r="R335" s="55" t="s">
        <v>2132</v>
      </c>
      <c r="S335" s="55" t="s">
        <v>2132</v>
      </c>
      <c r="T335" s="74"/>
      <c r="U335" s="56" t="s">
        <v>2642</v>
      </c>
      <c r="V335" s="56" t="s">
        <v>2642</v>
      </c>
      <c r="W335" s="56" t="s">
        <v>2135</v>
      </c>
      <c r="X335" s="56" t="s">
        <v>2643</v>
      </c>
      <c r="Y335" s="74"/>
      <c r="Z335" s="78" t="s">
        <v>286</v>
      </c>
      <c r="AA335" s="78" t="s">
        <v>287</v>
      </c>
      <c r="AB335" s="78" t="s">
        <v>287</v>
      </c>
      <c r="AC335" s="73" t="str">
        <f>IF( AND(Z335="Alto",AA335="Alto",AB335="Alto"),"Crítico","No Crítico")</f>
        <v>No Crítico</v>
      </c>
      <c r="AD335" s="74"/>
      <c r="AE335" s="75" t="str">
        <f>IF(Z335=Clasificación!$B$9,Clasificación!$C$9,IF(Z335=Clasificación!$B$10,Clasificación!$C$10,IF(OR(Z335=Clasificación!$B$11,Z335=Clasificación!$C$11),Clasificación!$C$11,"Por clasificar")))</f>
        <v>Pública</v>
      </c>
      <c r="AF335" s="75" t="str">
        <f>IF(OR(AA335=Clasificación!$B$15,AA335=Clasificación!$B$16),Clasificación!$C$15,IF(AA335=Clasificación!$B$17,Clasificación!$C$17,"Por clasificar"))</f>
        <v>Crítica</v>
      </c>
      <c r="AG335" s="75" t="str">
        <f>IF(OR(AB335=Clasificación!$B$22,AB335=Clasificación!$B$23),Clasificación!$C$22,IF(AB335=Clasificación!$B$24,Clasificación!$C$24,"Por clasificar"))</f>
        <v>Crítica</v>
      </c>
    </row>
    <row r="336" spans="1:33" ht="101.25" x14ac:dyDescent="0.2">
      <c r="A336" s="55">
        <v>325</v>
      </c>
      <c r="B336" s="55" t="s">
        <v>2601</v>
      </c>
      <c r="C336" s="57" t="s">
        <v>2637</v>
      </c>
      <c r="D336" s="55" t="s">
        <v>2132</v>
      </c>
      <c r="E336" s="88" t="str">
        <f>+VLOOKUP(F336,Inventario!$A$3:$D$2083,2,FALSE)</f>
        <v>AC355</v>
      </c>
      <c r="F336" s="57" t="s">
        <v>2639</v>
      </c>
      <c r="G336" s="89" t="str">
        <f>+VLOOKUP(F336,Inventario!$A$3:$D$2083,3,FALSE)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336" s="56" t="s">
        <v>2640</v>
      </c>
      <c r="I336" s="89" t="str">
        <f>+VLOOKUP(F336,Inventario!$A$4:$D$2083,4,FALSE)</f>
        <v>Datos / Información</v>
      </c>
      <c r="J336" s="90"/>
      <c r="K336" s="55" t="s">
        <v>3117</v>
      </c>
      <c r="L336" s="55" t="s">
        <v>3117</v>
      </c>
      <c r="M336" s="55" t="s">
        <v>3117</v>
      </c>
      <c r="N336" s="55" t="s">
        <v>3117</v>
      </c>
      <c r="O336" s="55" t="s">
        <v>2131</v>
      </c>
      <c r="P336" s="74"/>
      <c r="Q336" s="55" t="s">
        <v>2133</v>
      </c>
      <c r="R336" s="55" t="s">
        <v>2132</v>
      </c>
      <c r="S336" s="55" t="s">
        <v>2132</v>
      </c>
      <c r="T336" s="74"/>
      <c r="U336" s="56" t="s">
        <v>2642</v>
      </c>
      <c r="V336" s="56" t="s">
        <v>2642</v>
      </c>
      <c r="W336" s="56" t="s">
        <v>2135</v>
      </c>
      <c r="X336" s="56" t="s">
        <v>2644</v>
      </c>
      <c r="Y336" s="74"/>
      <c r="Z336" s="78" t="s">
        <v>286</v>
      </c>
      <c r="AA336" s="78" t="s">
        <v>287</v>
      </c>
      <c r="AB336" s="78" t="s">
        <v>287</v>
      </c>
      <c r="AC336" s="73" t="str">
        <f t="shared" ref="AC336:AC360" si="11">IF( AND(Z336="Alto",AA336="Alto",AB336="Alto"),"Crítico","No Crítico")</f>
        <v>No Crítico</v>
      </c>
      <c r="AD336" s="74"/>
      <c r="AE336" s="75" t="str">
        <f>IF(Z336=Clasificación!$B$9,Clasificación!$C$9,IF(Z336=Clasificación!$B$10,Clasificación!$C$10,IF(OR(Z336=Clasificación!$B$11,Z336=Clasificación!$C$11),Clasificación!$C$11,"Por clasificar")))</f>
        <v>Pública</v>
      </c>
      <c r="AF336" s="75" t="str">
        <f>IF(OR(AA336=Clasificación!$B$15,AA336=Clasificación!$B$16),Clasificación!$C$15,IF(AA336=Clasificación!$B$17,Clasificación!$C$17,"Por clasificar"))</f>
        <v>Crítica</v>
      </c>
      <c r="AG336" s="75" t="str">
        <f>IF(OR(AB336=Clasificación!$B$22,AB336=Clasificación!$B$23),Clasificación!$C$22,IF(AB336=Clasificación!$B$24,Clasificación!$C$24,"Por clasificar"))</f>
        <v>Crítica</v>
      </c>
    </row>
    <row r="337" spans="1:33" ht="90" x14ac:dyDescent="0.2">
      <c r="A337" s="55">
        <v>326</v>
      </c>
      <c r="B337" s="55" t="s">
        <v>2601</v>
      </c>
      <c r="C337" s="57" t="s">
        <v>2637</v>
      </c>
      <c r="D337" s="55" t="s">
        <v>2132</v>
      </c>
      <c r="E337" s="88" t="str">
        <f>+VLOOKUP(F337,Inventario!$A$3:$D$2083,2,FALSE)</f>
        <v>AC356</v>
      </c>
      <c r="F337" s="57" t="s">
        <v>2645</v>
      </c>
      <c r="G337" s="89" t="str">
        <f>+VLOOKUP(F337,Inventario!$A$3:$D$2083,3,FALSE)</f>
        <v>Subserie documental la cual puede contener la siguiente documentación: Informe de gestión, Matriz de Plan Estratégico 58-F-03, Anexos al Informe de Gestión 58-F-26, Solicitud de creación, actualización o dada de baja de documentos del SGI 01-F-01, Caracterización de Servicio 01-F-02, Caracterización de Proceso 01-F-03, Procedimiento o Instructivo 01-F-04, Solicitud de Acción Correctiva, preventiva o de mejora 06-F-07, Seguimiento a los Compromisos de la Revisión Gerencial 06-F-09, Informe</v>
      </c>
      <c r="H337" s="56" t="s">
        <v>2225</v>
      </c>
      <c r="I337" s="89" t="str">
        <f>+VLOOKUP(F337,Inventario!$A$4:$D$2083,4,FALSE)</f>
        <v>Datos / Información</v>
      </c>
      <c r="J337" s="90"/>
      <c r="K337" s="55" t="s">
        <v>3117</v>
      </c>
      <c r="L337" s="55" t="s">
        <v>3117</v>
      </c>
      <c r="M337" s="55" t="s">
        <v>3117</v>
      </c>
      <c r="N337" s="55" t="s">
        <v>3116</v>
      </c>
      <c r="O337" s="55" t="s">
        <v>2131</v>
      </c>
      <c r="P337" s="74"/>
      <c r="Q337" s="55" t="s">
        <v>2133</v>
      </c>
      <c r="R337" s="55" t="s">
        <v>2132</v>
      </c>
      <c r="S337" s="55" t="s">
        <v>2132</v>
      </c>
      <c r="T337" s="74"/>
      <c r="U337" s="56" t="s">
        <v>2642</v>
      </c>
      <c r="V337" s="56" t="s">
        <v>2642</v>
      </c>
      <c r="W337" s="56" t="s">
        <v>2135</v>
      </c>
      <c r="X337" s="56" t="s">
        <v>2643</v>
      </c>
      <c r="Y337" s="74"/>
      <c r="Z337" s="78" t="s">
        <v>286</v>
      </c>
      <c r="AA337" s="78" t="s">
        <v>287</v>
      </c>
      <c r="AB337" s="78" t="s">
        <v>287</v>
      </c>
      <c r="AC337" s="73" t="str">
        <f t="shared" si="11"/>
        <v>No Crítico</v>
      </c>
      <c r="AD337" s="74"/>
      <c r="AE337" s="75" t="str">
        <f>IF(Z337=Clasificación!$B$9,Clasificación!$C$9,IF(Z337=Clasificación!$B$10,Clasificación!$C$10,IF(OR(Z337=Clasificación!$B$11,Z337=Clasificación!$C$11),Clasificación!$C$11,"Por clasificar")))</f>
        <v>Pública</v>
      </c>
      <c r="AF337" s="75" t="str">
        <f>IF(OR(AA337=Clasificación!$B$15,AA337=Clasificación!$B$16),Clasificación!$C$15,IF(AA337=Clasificación!$B$17,Clasificación!$C$17,"Por clasificar"))</f>
        <v>Crítica</v>
      </c>
      <c r="AG337" s="75" t="str">
        <f>IF(OR(AB337=Clasificación!$B$22,AB337=Clasificación!$B$23),Clasificación!$C$22,IF(AB337=Clasificación!$B$24,Clasificación!$C$24,"Por clasificar"))</f>
        <v>Crítica</v>
      </c>
    </row>
    <row r="338" spans="1:33" ht="90" x14ac:dyDescent="0.2">
      <c r="A338" s="55">
        <v>327</v>
      </c>
      <c r="B338" s="55" t="s">
        <v>2601</v>
      </c>
      <c r="C338" s="57" t="s">
        <v>2637</v>
      </c>
      <c r="D338" s="55" t="s">
        <v>2638</v>
      </c>
      <c r="E338" s="88" t="str">
        <f>+VLOOKUP(F338,Inventario!$A$3:$D$2083,2,FALSE)</f>
        <v>AC435</v>
      </c>
      <c r="F338" s="57" t="s">
        <v>1157</v>
      </c>
      <c r="G338" s="89" t="str">
        <f>+VLOOKUP(F338,Inventario!$A$3:$D$2083,3,FALSE)</f>
        <v>Subserie documental la cual puede contener la siguiente documentación: Plan de acción, Plan, Formulación, Seguimiento</v>
      </c>
      <c r="H338" s="56" t="s">
        <v>2641</v>
      </c>
      <c r="I338" s="89" t="str">
        <f>+VLOOKUP(F338,Inventario!$A$4:$D$2083,4,FALSE)</f>
        <v>Datos / Información</v>
      </c>
      <c r="J338" s="90"/>
      <c r="K338" s="55" t="s">
        <v>3116</v>
      </c>
      <c r="L338" s="55" t="s">
        <v>3117</v>
      </c>
      <c r="M338" s="55" t="s">
        <v>3117</v>
      </c>
      <c r="N338" s="55" t="s">
        <v>3116</v>
      </c>
      <c r="O338" s="55" t="s">
        <v>2131</v>
      </c>
      <c r="P338" s="74"/>
      <c r="Q338" s="55" t="s">
        <v>2133</v>
      </c>
      <c r="R338" s="55" t="s">
        <v>2132</v>
      </c>
      <c r="S338" s="55" t="s">
        <v>2132</v>
      </c>
      <c r="T338" s="74"/>
      <c r="U338" s="56" t="s">
        <v>2642</v>
      </c>
      <c r="V338" s="56" t="s">
        <v>2642</v>
      </c>
      <c r="W338" s="56" t="s">
        <v>2135</v>
      </c>
      <c r="X338" s="56" t="s">
        <v>2643</v>
      </c>
      <c r="Y338" s="74"/>
      <c r="Z338" s="78" t="s">
        <v>286</v>
      </c>
      <c r="AA338" s="78" t="s">
        <v>287</v>
      </c>
      <c r="AB338" s="78" t="s">
        <v>287</v>
      </c>
      <c r="AC338" s="73" t="str">
        <f t="shared" si="11"/>
        <v>No Crítico</v>
      </c>
      <c r="AD338" s="74"/>
      <c r="AE338" s="75" t="str">
        <f>IF(Z338=Clasificación!$B$9,Clasificación!$C$9,IF(Z338=Clasificación!$B$10,Clasificación!$C$10,IF(OR(Z338=Clasificación!$B$11,Z338=Clasificación!$C$11),Clasificación!$C$11,"Por clasificar")))</f>
        <v>Pública</v>
      </c>
      <c r="AF338" s="75" t="str">
        <f>IF(OR(AA338=Clasificación!$B$15,AA338=Clasificación!$B$16),Clasificación!$C$15,IF(AA338=Clasificación!$B$17,Clasificación!$C$17,"Por clasificar"))</f>
        <v>Crítica</v>
      </c>
      <c r="AG338" s="75" t="str">
        <f>IF(OR(AB338=Clasificación!$B$22,AB338=Clasificación!$B$23),Clasificación!$C$22,IF(AB338=Clasificación!$B$24,Clasificación!$C$24,"Por clasificar"))</f>
        <v>Crítica</v>
      </c>
    </row>
    <row r="339" spans="1:33" ht="123.75" x14ac:dyDescent="0.2">
      <c r="A339" s="55">
        <v>328</v>
      </c>
      <c r="B339" s="55" t="s">
        <v>2601</v>
      </c>
      <c r="C339" s="57" t="s">
        <v>2637</v>
      </c>
      <c r="D339" s="55" t="s">
        <v>2175</v>
      </c>
      <c r="E339" s="88" t="str">
        <f>+VLOOKUP(F339,Inventario!$A$3:$D$2083,2,FALSE)</f>
        <v>AC368</v>
      </c>
      <c r="F339" s="57" t="s">
        <v>1100</v>
      </c>
      <c r="G339" s="89" t="str">
        <f>+VLOOKUP(F339,Inventario!$A$3:$D$2083,3,FALSE)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339" s="56" t="s">
        <v>2128</v>
      </c>
      <c r="I339" s="89" t="str">
        <f>+VLOOKUP(F339,Inventario!$A$4:$D$2083,4,FALSE)</f>
        <v>Datos / Información</v>
      </c>
      <c r="J339" s="90"/>
      <c r="K339" s="55" t="s">
        <v>3117</v>
      </c>
      <c r="L339" s="55" t="s">
        <v>3117</v>
      </c>
      <c r="M339" s="55" t="s">
        <v>3117</v>
      </c>
      <c r="N339" s="55" t="s">
        <v>3117</v>
      </c>
      <c r="O339" s="55" t="s">
        <v>2131</v>
      </c>
      <c r="P339" s="74"/>
      <c r="Q339" s="55" t="s">
        <v>2133</v>
      </c>
      <c r="R339" s="55" t="s">
        <v>2132</v>
      </c>
      <c r="S339" s="55" t="s">
        <v>2132</v>
      </c>
      <c r="T339" s="74"/>
      <c r="U339" s="56" t="s">
        <v>2642</v>
      </c>
      <c r="V339" s="56" t="s">
        <v>2642</v>
      </c>
      <c r="W339" s="56" t="s">
        <v>2135</v>
      </c>
      <c r="X339" s="56" t="s">
        <v>2613</v>
      </c>
      <c r="Y339" s="74"/>
      <c r="Z339" s="78" t="s">
        <v>286</v>
      </c>
      <c r="AA339" s="78" t="s">
        <v>287</v>
      </c>
      <c r="AB339" s="78" t="s">
        <v>287</v>
      </c>
      <c r="AC339" s="73" t="str">
        <f t="shared" si="11"/>
        <v>No Crítico</v>
      </c>
      <c r="AD339" s="74"/>
      <c r="AE339" s="75" t="str">
        <f>IF(Z339=Clasificación!$B$9,Clasificación!$C$9,IF(Z339=Clasificación!$B$10,Clasificación!$C$10,IF(OR(Z339=Clasificación!$B$11,Z339=Clasificación!$C$11),Clasificación!$C$11,"Por clasificar")))</f>
        <v>Pública</v>
      </c>
      <c r="AF339" s="75" t="str">
        <f>IF(OR(AA339=Clasificación!$B$15,AA339=Clasificación!$B$16),Clasificación!$C$15,IF(AA339=Clasificación!$B$17,Clasificación!$C$17,"Por clasificar"))</f>
        <v>Crítica</v>
      </c>
      <c r="AG339" s="75" t="str">
        <f>IF(OR(AB339=Clasificación!$B$22,AB339=Clasificación!$B$23),Clasificación!$C$22,IF(AB339=Clasificación!$B$24,Clasificación!$C$24,"Por clasificar"))</f>
        <v>Crítica</v>
      </c>
    </row>
    <row r="340" spans="1:33" ht="405" x14ac:dyDescent="0.2">
      <c r="A340" s="55">
        <v>329</v>
      </c>
      <c r="B340" s="55" t="s">
        <v>2601</v>
      </c>
      <c r="C340" s="57" t="s">
        <v>2602</v>
      </c>
      <c r="D340" s="55" t="s">
        <v>2132</v>
      </c>
      <c r="E340" s="88" t="str">
        <f>+VLOOKUP(F340,Inventario!$A$3:$D$2083,2,FALSE)</f>
        <v>AC436</v>
      </c>
      <c r="F340" s="55" t="s">
        <v>1158</v>
      </c>
      <c r="G340" s="89" t="str">
        <f>+VLOOKUP(F340,Inventario!$A$3:$D$2083,3,FALSE)</f>
        <v>Subserie documental la cual puede contener la siguiente documentación: Actas, Anexos.</v>
      </c>
      <c r="H340" s="56" t="s">
        <v>2605</v>
      </c>
      <c r="I340" s="89" t="str">
        <f>+VLOOKUP(F340,Inventario!$A$4:$D$2083,4,FALSE)</f>
        <v>Datos / Información</v>
      </c>
      <c r="J340" s="90"/>
      <c r="K340" s="55" t="s">
        <v>3116</v>
      </c>
      <c r="L340" s="55" t="s">
        <v>3117</v>
      </c>
      <c r="M340" s="55" t="s">
        <v>3117</v>
      </c>
      <c r="N340" s="55" t="s">
        <v>3117</v>
      </c>
      <c r="O340" s="55" t="s">
        <v>2131</v>
      </c>
      <c r="P340" s="74"/>
      <c r="Q340" s="55" t="s">
        <v>2133</v>
      </c>
      <c r="R340" s="55" t="s">
        <v>2132</v>
      </c>
      <c r="S340" s="55" t="s">
        <v>2132</v>
      </c>
      <c r="T340" s="74"/>
      <c r="U340" s="56" t="s">
        <v>2608</v>
      </c>
      <c r="V340" s="56" t="s">
        <v>2406</v>
      </c>
      <c r="W340" s="56" t="s">
        <v>2135</v>
      </c>
      <c r="X340" s="56" t="s">
        <v>2609</v>
      </c>
      <c r="Y340" s="74"/>
      <c r="Z340" s="56" t="s">
        <v>286</v>
      </c>
      <c r="AA340" s="56" t="s">
        <v>286</v>
      </c>
      <c r="AB340" s="56" t="s">
        <v>286</v>
      </c>
      <c r="AC340" s="73" t="str">
        <f t="shared" si="11"/>
        <v>No Crítico</v>
      </c>
      <c r="AD340" s="74"/>
      <c r="AE340" s="75" t="str">
        <f>IF(Z340=Clasificación!$B$9,Clasificación!$C$9,IF(Z340=Clasificación!$B$10,Clasificación!$C$10,IF(OR(Z340=Clasificación!$B$11,Z340=Clasificación!$C$11),Clasificación!$C$11,"Por clasificar")))</f>
        <v>Pública</v>
      </c>
      <c r="AF340" s="75" t="str">
        <f>IF(OR(AA340=Clasificación!$B$15,AA340=Clasificación!$B$16),Clasificación!$C$15,IF(AA340=Clasificación!$B$17,Clasificación!$C$17,"Por clasificar"))</f>
        <v>No Crítica</v>
      </c>
      <c r="AG340" s="75" t="str">
        <f>IF(OR(AB340=Clasificación!$B$22,AB340=Clasificación!$B$23),Clasificación!$C$22,IF(AB340=Clasificación!$B$24,Clasificación!$C$24,"Por clasificar"))</f>
        <v>No Crítica</v>
      </c>
    </row>
    <row r="341" spans="1:33" ht="409.5" x14ac:dyDescent="0.2">
      <c r="A341" s="55">
        <v>330</v>
      </c>
      <c r="B341" s="55" t="s">
        <v>2601</v>
      </c>
      <c r="C341" s="57" t="s">
        <v>2602</v>
      </c>
      <c r="D341" s="55" t="s">
        <v>2603</v>
      </c>
      <c r="E341" s="88" t="str">
        <f>+VLOOKUP(F341,Inventario!$A$3:$D$2083,2,FALSE)</f>
        <v>AC437</v>
      </c>
      <c r="F341" s="55" t="s">
        <v>1772</v>
      </c>
      <c r="G341" s="89" t="str">
        <f>+VLOOKUP(F341,Inventario!$A$3:$D$2083,3,FALSE)</f>
        <v>Información que pertenece a la Serie documental Contratos, la cual puede contener la siguiente documentación: Hoja ruta contratos 37-F-22, Solicitud de elaboración contrato  37- F-07, Solicitud de proceso de selección 37- F-15, Constancia de análisis del sector, Estudio Presupuesto 37F-48, Estudios y documentos previos  37F-39, 37F-58, 37F-21,37F-41, 37F-45,37F-46, 37F-58, Solicitud de cotización 37F-02, Análisis de Consistencia y Coherencia con el Proyecto de Inversión, Aviso de Convocatoria Pública 37-F-24, Certificado de Disponibilidad Presupuestal, Anexo de especificaciones técnicas del Bien o servicio, Documento Audiencia asignación Matriz de Riesgo contractual y aclaración de pliegos,  Resolución de Apertura Proceso de Licitación, Acto de apertura otros procesos de selección 37-F-28, Pliego de condiciones definitivo, Términos de referencia (TDR), Documento observaciones a los pliegos, Documento de respuesta a las observaciones formuladas a los pliegos, Documento constancia de recibo de propuestas, Acta de cierre y apertura de propuestas, Documento preliminar de verificación de requisitos habilitantes y evaluación de factores de escogencia 37F-17,37F-18, Documento de observaciones al informe de evaluación, Documento de respuesta a observaciones formuladas al informe de evaluación y subsane, Documento final de verificación de requisitos habilitantes y evaluación de factores de escogencia, Documento solicitud de subsane a proponentes, Informe del comité evaluador de recomendación de adjudicación, Adendas 37- F-16, Propuestas, Garantías, Documento Matriz de Riesgo Contractual, Documento simulacro de subasta inversa electrónica, Informe apertura inicial de precios de la subasta electrónica, Audiencia de subasta electrónica e informe final , Oferta final de precios ajustada de acuerdo a la subasta electrónica, Acta de sorteo, Documentos de manifestaciones de interés de futuros proponentes, Informe de precalificación, Acta de Audiencia Pública Modalidad de Selección Licitación Pública. 37F-19, Acta de audiencia pública de precalificación, Invitación Pública de Mínima Cuantía, Documento observaciones a la Invitación Pública Mínima Cuantía, Documento de respuesta a las observaciones formuladas a la Invitación Publica Mínima Cuantía, Comunicación aceptación de la oferta, Certificado de oficina de instrumentos públicos, Fotocopia de acta de posesión, Fotocopia de acto de nombramiento,  Escritura Pública del bien inmueble, Solicitud certificación de insuficiencia o inexistencia de personal 37-F-38, Memorando de respuesta de Talento Humano de certificación de insuficiencia o inexistencia de personal, Autorización del represéntate legal de la Entidad para suscribir más de un contrato con igual objeto, Formato Único de Hoja de Vida Persona Natural, Formato declaración de bienes y rentas, Certificación idoneidad y experiencia  37F-47, Acto Administrativo de justificación de contratación 37-F-27, Certificado de inspección, vigilancia y control de entidades sin ánimo de lucro, Documento de no objeción del proceso de contratación, Documento estimación de costos (presupuesto), Documento de conformación del Comité Evaluador para los demás procesos, Documento conformación del Comité Asesor Concurso de Méritos con Precalificación 37F-30,Documento de solicitud expresiones de interés (SEI), Expresiones de Interés (EI), Documento lista corta del proceso de selección, Documento de no objeción de las Manifestaciones de Interés recibidas, Documento de no objeción de los términos de referencia, Documento Solicitud de propuesta (SP), Documento Solicitud Estándar de Propuesta (SEP), Documento de Invitación para presentar propuesta concurso de Méritos con precalificación (SP) o (SEP)  37-F-32, Acta audiencia aclaración a los Términos de Referencia, Enmienda a los Términos de Referencia, Documento de no objeción a la Evaluación de la Propuesta Técnica, Acta De Audiencia - Modalidad De Selección Abreviada - Menor Cuantía Con Presentación De La Oferta Dinámica 37F-25, Acta de audiencia de Apertura de Sobres de Propuesta de Precio (PP), Documento de no Objeción al Informe de Evaluación Financiera, Acta de Negociación, Documento de no Objeción de la Audiencia de Negociación y el contrato, Autorización del Ministerio de Hacienda para Gestionar la contratación de Empréstito, Autorización del Ministerio de Hacienda para celebrar el Empréstito y el otorgamiento de garantía, Acto administrativo de adjudicación, Fotocopia documento que define la situación militar, Fotocopia de certificados académicos, laborales y/o experiencia, Certificado de antecedentes disciplinarios de la Personería, Certificado de Afiliación a Fondo de Pensiones, Salud, ARL, Registro de Información Tributaria – RIT, Registro Único de Proponentes – RUP, Registro Único Tributario-RUT, Certificado de aportes parafiscales para personas naturales y jurídicas (Caja de Compensación Familiar, ICBF y SENA), Fotocopia de cédula de ciudadanía del representante legal o persona natural, Certificado de existencia y representación legal, Propuesta adjudicataria del proceso de selección, Hoja constatación documentos del contrato 37F-14, Instrucciones para legalización de contratos 37F-09, Acta aprobación de las garantías que amparan el contrato 37F-10</v>
      </c>
      <c r="H341" s="56"/>
      <c r="I341" s="89" t="str">
        <f>+VLOOKUP(F341,Inventario!$A$4:$D$2083,4,FALSE)</f>
        <v>Datos / Información</v>
      </c>
      <c r="J341" s="90"/>
      <c r="K341" s="55" t="s">
        <v>3300</v>
      </c>
      <c r="L341" s="55" t="s">
        <v>3117</v>
      </c>
      <c r="M341" s="55" t="s">
        <v>3117</v>
      </c>
      <c r="N341" s="55" t="s">
        <v>3117</v>
      </c>
      <c r="O341" s="55" t="s">
        <v>2131</v>
      </c>
      <c r="P341" s="74"/>
      <c r="Q341" s="55" t="s">
        <v>2133</v>
      </c>
      <c r="R341" s="55" t="s">
        <v>2132</v>
      </c>
      <c r="S341" s="55" t="s">
        <v>2132</v>
      </c>
      <c r="T341" s="74"/>
      <c r="U341" s="56" t="s">
        <v>2608</v>
      </c>
      <c r="V341" s="56" t="s">
        <v>2406</v>
      </c>
      <c r="W341" s="56" t="s">
        <v>2135</v>
      </c>
      <c r="X341" s="56" t="s">
        <v>2610</v>
      </c>
      <c r="Y341" s="74"/>
      <c r="Z341" s="56" t="s">
        <v>287</v>
      </c>
      <c r="AA341" s="56" t="s">
        <v>288</v>
      </c>
      <c r="AB341" s="56" t="s">
        <v>287</v>
      </c>
      <c r="AC341" s="73" t="str">
        <f t="shared" si="11"/>
        <v>No Crítico</v>
      </c>
      <c r="AD341" s="74"/>
      <c r="AE341" s="75" t="str">
        <f>IF(Z341=Clasificación!$B$9,Clasificación!$C$9,IF(Z341=Clasificación!$B$10,Clasificación!$C$10,IF(OR(Z341=Clasificación!$B$11,Z341=Clasificación!$C$11),Clasificación!$C$11,"Por clasificar")))</f>
        <v>Pública Clasificada</v>
      </c>
      <c r="AF341" s="75" t="str">
        <f>IF(OR(AA341=Clasificación!$B$15,AA341=Clasificación!$B$16),Clasificación!$C$15,IF(AA341=Clasificación!$B$17,Clasificación!$C$17,"Por clasificar"))</f>
        <v>Crítica</v>
      </c>
      <c r="AG341" s="75" t="str">
        <f>IF(OR(AB341=Clasificación!$B$22,AB341=Clasificación!$B$23),Clasificación!$C$22,IF(AB341=Clasificación!$B$24,Clasificación!$C$24,"Por clasificar"))</f>
        <v>Crítica</v>
      </c>
    </row>
    <row r="342" spans="1:33" ht="258.75" x14ac:dyDescent="0.2">
      <c r="A342" s="55">
        <v>331</v>
      </c>
      <c r="B342" s="55" t="s">
        <v>2601</v>
      </c>
      <c r="C342" s="57" t="s">
        <v>2602</v>
      </c>
      <c r="D342" s="55" t="s">
        <v>2603</v>
      </c>
      <c r="E342" s="88" t="str">
        <f>+VLOOKUP(F342,Inventario!$A$3:$D$2083,2,FALSE)</f>
        <v>AC438</v>
      </c>
      <c r="F342" s="55" t="s">
        <v>1774</v>
      </c>
      <c r="G342" s="89" t="str">
        <f>+VLOOKUP(F342,Inventario!$A$3:$D$2083,3,FALSE)</f>
        <v>Información que pertenece a la Serie documental Contratos, la cual puede contener la siguiente documentación: Contrato, Comunicación de legalización en medio electrónico 37F-11, Acta de Inicio del contrato (*) 37F-49, Certificación de cumplimiento y recibo a satisfacción del contrato 41F-01, Certificación del contratista en el Cumplimiento de sus Obligaciones al Sistema de Seguridad Social Integral, Documento Cesión, modificación, prórroga, adición, suspensión, otrosí (*), Formato de solicitud de Cesión, modificación, prórroga, adición, suspensión, otrosí (*) 37F-54, 37F-56, Acta suspensión de contrato 37F-55, Informes y documentos de la ejecución del contrato, Documento de imposición de multas, clausula penal y sanciones (*)</v>
      </c>
      <c r="H342" s="56"/>
      <c r="I342" s="89">
        <f>+VLOOKUP(F342,Inventario!$A$4:$D$2083,4,FALSE)</f>
        <v>0</v>
      </c>
      <c r="J342" s="90"/>
      <c r="K342" s="55" t="s">
        <v>3116</v>
      </c>
      <c r="L342" s="55" t="s">
        <v>3117</v>
      </c>
      <c r="M342" s="55" t="s">
        <v>3117</v>
      </c>
      <c r="N342" s="55" t="s">
        <v>3117</v>
      </c>
      <c r="O342" s="55" t="s">
        <v>2131</v>
      </c>
      <c r="P342" s="74"/>
      <c r="Q342" s="55" t="s">
        <v>2133</v>
      </c>
      <c r="R342" s="55" t="s">
        <v>2132</v>
      </c>
      <c r="S342" s="55" t="s">
        <v>2132</v>
      </c>
      <c r="T342" s="74"/>
      <c r="U342" s="56" t="s">
        <v>2608</v>
      </c>
      <c r="V342" s="56" t="s">
        <v>2406</v>
      </c>
      <c r="W342" s="56" t="s">
        <v>2135</v>
      </c>
      <c r="X342" s="56" t="s">
        <v>2610</v>
      </c>
      <c r="Y342" s="74"/>
      <c r="Z342" s="56" t="s">
        <v>286</v>
      </c>
      <c r="AA342" s="56" t="s">
        <v>286</v>
      </c>
      <c r="AB342" s="56" t="s">
        <v>286</v>
      </c>
      <c r="AC342" s="73" t="str">
        <f t="shared" si="11"/>
        <v>No Crítico</v>
      </c>
      <c r="AD342" s="74"/>
      <c r="AE342" s="75" t="str">
        <f>IF(Z342=Clasificación!$B$9,Clasificación!$C$9,IF(Z342=Clasificación!$B$10,Clasificación!$C$10,IF(OR(Z342=Clasificación!$B$11,Z342=Clasificación!$C$11),Clasificación!$C$11,"Por clasificar")))</f>
        <v>Pública</v>
      </c>
      <c r="AF342" s="75" t="str">
        <f>IF(OR(AA342=Clasificación!$B$15,AA342=Clasificación!$B$16),Clasificación!$C$15,IF(AA342=Clasificación!$B$17,Clasificación!$C$17,"Por clasificar"))</f>
        <v>No Crítica</v>
      </c>
      <c r="AG342" s="75" t="str">
        <f>IF(OR(AB342=Clasificación!$B$22,AB342=Clasificación!$B$23),Clasificación!$C$22,IF(AB342=Clasificación!$B$24,Clasificación!$C$24,"Por clasificar"))</f>
        <v>No Crítica</v>
      </c>
    </row>
    <row r="343" spans="1:33" ht="123.75" x14ac:dyDescent="0.2">
      <c r="A343" s="55">
        <v>332</v>
      </c>
      <c r="B343" s="55" t="s">
        <v>2601</v>
      </c>
      <c r="C343" s="57" t="s">
        <v>2602</v>
      </c>
      <c r="D343" s="55" t="s">
        <v>2603</v>
      </c>
      <c r="E343" s="88" t="str">
        <f>+VLOOKUP(F343,Inventario!$A$3:$D$2083,2,FALSE)</f>
        <v>AC439</v>
      </c>
      <c r="F343" s="55" t="s">
        <v>1776</v>
      </c>
      <c r="G343" s="89" t="str">
        <f>+VLOOKUP(F343,Inventario!$A$3:$D$2083,3,FALSE)</f>
        <v>Información que pertenece a la Serie documental Contratos, la cual puede contener la siguiente documentación: Acta de liquidación de contrato 37F-52, Acto administrativo de liquidación unilateral, Acta de terminación por mutuo acuerdo. 37F-53, Actas de supervisión y/o interventoría, Actas de finalización o recibo a satisfacción expedidas por el supervisor y/o interventor, Informe final del contratista, Certificación de cumplimiento y recibo a satisfacción del contrato., Certificación del contratista en el Cumplimiento de sus Obligaciones al Sistema de Seguridad Social Integral, Documento de declaratoria de siniestro (*), Orden de entrega contrato 37F-50, Acta de entrega final de elementos o terminación 37F-51, Constancia de cierre de expediente del proceso de contratación</v>
      </c>
      <c r="H343" s="56"/>
      <c r="I343" s="89">
        <f>+VLOOKUP(F343,Inventario!$A$4:$D$2083,4,FALSE)</f>
        <v>0</v>
      </c>
      <c r="J343" s="90"/>
      <c r="K343" s="55" t="s">
        <v>3117</v>
      </c>
      <c r="L343" s="55" t="s">
        <v>3117</v>
      </c>
      <c r="M343" s="55" t="s">
        <v>3117</v>
      </c>
      <c r="N343" s="55" t="s">
        <v>3117</v>
      </c>
      <c r="O343" s="55" t="s">
        <v>2131</v>
      </c>
      <c r="P343" s="74"/>
      <c r="Q343" s="55" t="s">
        <v>2133</v>
      </c>
      <c r="R343" s="55" t="s">
        <v>2132</v>
      </c>
      <c r="S343" s="55" t="s">
        <v>2132</v>
      </c>
      <c r="T343" s="74"/>
      <c r="U343" s="56" t="s">
        <v>2608</v>
      </c>
      <c r="V343" s="56" t="s">
        <v>2406</v>
      </c>
      <c r="W343" s="56" t="s">
        <v>2135</v>
      </c>
      <c r="X343" s="56" t="s">
        <v>2611</v>
      </c>
      <c r="Y343" s="74"/>
      <c r="Z343" s="56" t="s">
        <v>286</v>
      </c>
      <c r="AA343" s="56" t="s">
        <v>287</v>
      </c>
      <c r="AB343" s="56" t="s">
        <v>287</v>
      </c>
      <c r="AC343" s="73" t="str">
        <f t="shared" si="11"/>
        <v>No Crítico</v>
      </c>
      <c r="AD343" s="74"/>
      <c r="AE343" s="75" t="str">
        <f>IF(Z343=Clasificación!$B$9,Clasificación!$C$9,IF(Z343=Clasificación!$B$10,Clasificación!$C$10,IF(OR(Z343=Clasificación!$B$11,Z343=Clasificación!$C$11),Clasificación!$C$11,"Por clasificar")))</f>
        <v>Pública</v>
      </c>
      <c r="AF343" s="75" t="str">
        <f>IF(OR(AA343=Clasificación!$B$15,AA343=Clasificación!$B$16),Clasificación!$C$15,IF(AA343=Clasificación!$B$17,Clasificación!$C$17,"Por clasificar"))</f>
        <v>Crítica</v>
      </c>
      <c r="AG343" s="75" t="str">
        <f>IF(OR(AB343=Clasificación!$B$22,AB343=Clasificación!$B$23),Clasificación!$C$22,IF(AB343=Clasificación!$B$24,Clasificación!$C$24,"Por clasificar"))</f>
        <v>Crítica</v>
      </c>
    </row>
    <row r="344" spans="1:33" ht="112.5" x14ac:dyDescent="0.2">
      <c r="A344" s="55">
        <v>333</v>
      </c>
      <c r="B344" s="55" t="s">
        <v>2601</v>
      </c>
      <c r="C344" s="57" t="s">
        <v>2602</v>
      </c>
      <c r="D344" s="55" t="s">
        <v>2604</v>
      </c>
      <c r="E344" s="88" t="str">
        <f>+VLOOKUP(F344,Inventario!$A$3:$D$2083,2,FALSE)</f>
        <v>AC440</v>
      </c>
      <c r="F344" s="63" t="s">
        <v>1159</v>
      </c>
      <c r="G344" s="89" t="str">
        <f>+VLOOKUP(F344,Inventario!$A$3:$D$2083,3,FALSE)</f>
        <v>Subserie documental la cual puede contener la siguiente documentación: Documentos Oficiales, Propuestas,Resolución Declaratoria de Desierta.</v>
      </c>
      <c r="H344" s="56" t="s">
        <v>2606</v>
      </c>
      <c r="I344" s="89" t="str">
        <f>+VLOOKUP(F344,Inventario!$A$4:$D$2083,4,FALSE)</f>
        <v>Datos / Información</v>
      </c>
      <c r="J344" s="90"/>
      <c r="K344" s="55" t="s">
        <v>3117</v>
      </c>
      <c r="L344" s="55" t="s">
        <v>3116</v>
      </c>
      <c r="M344" s="55" t="s">
        <v>3116</v>
      </c>
      <c r="N344" s="55" t="s">
        <v>3116</v>
      </c>
      <c r="O344" s="55" t="s">
        <v>2131</v>
      </c>
      <c r="P344" s="74"/>
      <c r="Q344" s="55" t="s">
        <v>2133</v>
      </c>
      <c r="R344" s="55" t="s">
        <v>2132</v>
      </c>
      <c r="S344" s="55" t="s">
        <v>2132</v>
      </c>
      <c r="T344" s="74"/>
      <c r="U344" s="56" t="s">
        <v>2608</v>
      </c>
      <c r="V344" s="56" t="s">
        <v>2406</v>
      </c>
      <c r="W344" s="56" t="s">
        <v>2135</v>
      </c>
      <c r="X344" s="56" t="s">
        <v>2612</v>
      </c>
      <c r="Y344" s="74"/>
      <c r="Z344" s="56" t="s">
        <v>287</v>
      </c>
      <c r="AA344" s="56" t="s">
        <v>287</v>
      </c>
      <c r="AB344" s="56" t="s">
        <v>287</v>
      </c>
      <c r="AC344" s="73" t="str">
        <f t="shared" si="11"/>
        <v>No Crítico</v>
      </c>
      <c r="AD344" s="74"/>
      <c r="AE344" s="75" t="str">
        <f>IF(Z344=Clasificación!$B$9,Clasificación!$C$9,IF(Z344=Clasificación!$B$10,Clasificación!$C$10,IF(OR(Z344=Clasificación!$B$11,Z344=Clasificación!$C$11),Clasificación!$C$11,"Por clasificar")))</f>
        <v>Pública Clasificada</v>
      </c>
      <c r="AF344" s="75" t="str">
        <f>IF(OR(AA344=Clasificación!$B$15,AA344=Clasificación!$B$16),Clasificación!$C$15,IF(AA344=Clasificación!$B$17,Clasificación!$C$17,"Por clasificar"))</f>
        <v>Crítica</v>
      </c>
      <c r="AG344" s="75" t="str">
        <f>IF(OR(AB344=Clasificación!$B$22,AB344=Clasificación!$B$23),Clasificación!$C$22,IF(AB344=Clasificación!$B$24,Clasificación!$C$24,"Por clasificar"))</f>
        <v>Crítica</v>
      </c>
    </row>
    <row r="345" spans="1:33" ht="112.5" x14ac:dyDescent="0.2">
      <c r="A345" s="55">
        <v>334</v>
      </c>
      <c r="B345" s="55" t="s">
        <v>2601</v>
      </c>
      <c r="C345" s="57" t="s">
        <v>2602</v>
      </c>
      <c r="D345" s="55" t="s">
        <v>2604</v>
      </c>
      <c r="E345" s="88" t="str">
        <f>+VLOOKUP(F345,Inventario!$A$3:$D$2083,2,FALSE)</f>
        <v>AC441</v>
      </c>
      <c r="F345" s="63" t="s">
        <v>2804</v>
      </c>
      <c r="G345" s="89" t="str">
        <f>+VLOOKUP(F345,Inventario!$A$3:$D$2083,3,FALSE)</f>
        <v>Serie documental la cual puede contener la siguiente documentación: Comunicaciones Oficiales, Propuesta.</v>
      </c>
      <c r="H345" s="56" t="s">
        <v>2607</v>
      </c>
      <c r="I345" s="89" t="str">
        <f>+VLOOKUP(F345,Inventario!$A$4:$D$2083,4,FALSE)</f>
        <v>Datos / Información</v>
      </c>
      <c r="J345" s="90"/>
      <c r="K345" s="55" t="s">
        <v>3117</v>
      </c>
      <c r="L345" s="55" t="s">
        <v>3116</v>
      </c>
      <c r="M345" s="55" t="s">
        <v>3116</v>
      </c>
      <c r="N345" s="55" t="s">
        <v>3116</v>
      </c>
      <c r="O345" s="55" t="s">
        <v>2131</v>
      </c>
      <c r="P345" s="74"/>
      <c r="Q345" s="55" t="s">
        <v>2133</v>
      </c>
      <c r="R345" s="55" t="s">
        <v>2132</v>
      </c>
      <c r="S345" s="55" t="s">
        <v>2132</v>
      </c>
      <c r="T345" s="74"/>
      <c r="U345" s="56" t="s">
        <v>2608</v>
      </c>
      <c r="V345" s="56" t="s">
        <v>2406</v>
      </c>
      <c r="W345" s="56" t="s">
        <v>2135</v>
      </c>
      <c r="X345" s="56" t="s">
        <v>2612</v>
      </c>
      <c r="Y345" s="74"/>
      <c r="Z345" s="56" t="s">
        <v>287</v>
      </c>
      <c r="AA345" s="56" t="s">
        <v>287</v>
      </c>
      <c r="AB345" s="56" t="s">
        <v>287</v>
      </c>
      <c r="AC345" s="73" t="str">
        <f t="shared" si="11"/>
        <v>No Crítico</v>
      </c>
      <c r="AD345" s="74"/>
      <c r="AE345" s="75" t="str">
        <f>IF(Z345=Clasificación!$B$9,Clasificación!$C$9,IF(Z345=Clasificación!$B$10,Clasificación!$C$10,IF(OR(Z345=Clasificación!$B$11,Z345=Clasificación!$C$11),Clasificación!$C$11,"Por clasificar")))</f>
        <v>Pública Clasificada</v>
      </c>
      <c r="AF345" s="75" t="str">
        <f>IF(OR(AA345=Clasificación!$B$15,AA345=Clasificación!$B$16),Clasificación!$C$15,IF(AA345=Clasificación!$B$17,Clasificación!$C$17,"Por clasificar"))</f>
        <v>Crítica</v>
      </c>
      <c r="AG345" s="75" t="str">
        <f>IF(OR(AB345=Clasificación!$B$22,AB345=Clasificación!$B$23),Clasificación!$C$22,IF(AB345=Clasificación!$B$24,Clasificación!$C$24,"Por clasificar"))</f>
        <v>Crítica</v>
      </c>
    </row>
    <row r="346" spans="1:33" ht="123.75" x14ac:dyDescent="0.2">
      <c r="A346" s="55">
        <v>335</v>
      </c>
      <c r="B346" s="55" t="s">
        <v>2601</v>
      </c>
      <c r="C346" s="57" t="s">
        <v>2602</v>
      </c>
      <c r="D346" s="55" t="s">
        <v>2175</v>
      </c>
      <c r="E346" s="88" t="str">
        <f>+VLOOKUP(F346,Inventario!$A$3:$D$2083,2,FALSE)</f>
        <v>AC368</v>
      </c>
      <c r="F346" s="55" t="s">
        <v>1100</v>
      </c>
      <c r="G346" s="89" t="str">
        <f>+VLOOKUP(F346,Inventario!$A$3:$D$2083,3,FALSE)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346" s="56" t="s">
        <v>2128</v>
      </c>
      <c r="I346" s="89" t="str">
        <f>+VLOOKUP(F346,Inventario!$A$4:$D$2083,4,FALSE)</f>
        <v>Datos / Información</v>
      </c>
      <c r="J346" s="90"/>
      <c r="K346" s="55" t="s">
        <v>3117</v>
      </c>
      <c r="L346" s="55" t="s">
        <v>3117</v>
      </c>
      <c r="M346" s="55" t="s">
        <v>3117</v>
      </c>
      <c r="N346" s="55" t="s">
        <v>3117</v>
      </c>
      <c r="O346" s="55" t="s">
        <v>2131</v>
      </c>
      <c r="P346" s="74"/>
      <c r="Q346" s="55" t="s">
        <v>2133</v>
      </c>
      <c r="R346" s="55" t="s">
        <v>2132</v>
      </c>
      <c r="S346" s="55" t="s">
        <v>2132</v>
      </c>
      <c r="T346" s="74"/>
      <c r="U346" s="56" t="s">
        <v>2608</v>
      </c>
      <c r="V346" s="56" t="s">
        <v>2406</v>
      </c>
      <c r="W346" s="56" t="s">
        <v>2135</v>
      </c>
      <c r="X346" s="55" t="s">
        <v>2613</v>
      </c>
      <c r="Y346" s="74"/>
      <c r="Z346" s="56" t="s">
        <v>287</v>
      </c>
      <c r="AA346" s="56" t="s">
        <v>287</v>
      </c>
      <c r="AB346" s="56" t="s">
        <v>287</v>
      </c>
      <c r="AC346" s="73" t="str">
        <f t="shared" si="11"/>
        <v>No Crítico</v>
      </c>
      <c r="AD346" s="74"/>
      <c r="AE346" s="75" t="str">
        <f>IF(Z346=Clasificación!$B$9,Clasificación!$C$9,IF(Z346=Clasificación!$B$10,Clasificación!$C$10,IF(OR(Z346=Clasificación!$B$11,Z346=Clasificación!$C$11),Clasificación!$C$11,"Por clasificar")))</f>
        <v>Pública Clasificada</v>
      </c>
      <c r="AF346" s="75" t="str">
        <f>IF(OR(AA346=Clasificación!$B$15,AA346=Clasificación!$B$16),Clasificación!$C$15,IF(AA346=Clasificación!$B$17,Clasificación!$C$17,"Por clasificar"))</f>
        <v>Crítica</v>
      </c>
      <c r="AG346" s="75" t="str">
        <f>IF(OR(AB346=Clasificación!$B$22,AB346=Clasificación!$B$23),Clasificación!$C$22,IF(AB346=Clasificación!$B$24,Clasificación!$C$24,"Por clasificar"))</f>
        <v>Crítica</v>
      </c>
    </row>
    <row r="347" spans="1:33" ht="101.25" x14ac:dyDescent="0.2">
      <c r="A347" s="55">
        <v>336</v>
      </c>
      <c r="B347" s="55" t="s">
        <v>2601</v>
      </c>
      <c r="C347" s="57" t="s">
        <v>2614</v>
      </c>
      <c r="D347" s="55" t="s">
        <v>2132</v>
      </c>
      <c r="E347" s="88" t="str">
        <f>+VLOOKUP(F347,Inventario!$A$3:$D$2083,2,FALSE)</f>
        <v>AC425</v>
      </c>
      <c r="F347" s="55" t="s">
        <v>1147</v>
      </c>
      <c r="G347" s="89" t="str">
        <f>+VLOOKUP(F347,Inventario!$A$3:$D$2083,3,FALSE)</f>
        <v>Subserie documental la cual puede contener la siguiente documentación: Acta, Anexos</v>
      </c>
      <c r="H347" s="56" t="s">
        <v>2619</v>
      </c>
      <c r="I347" s="89" t="str">
        <f>+VLOOKUP(F347,Inventario!$A$4:$D$2083,4,FALSE)</f>
        <v>Datos / Información</v>
      </c>
      <c r="J347" s="90"/>
      <c r="K347" s="55" t="s">
        <v>3117</v>
      </c>
      <c r="L347" s="55" t="s">
        <v>3117</v>
      </c>
      <c r="M347" s="55" t="s">
        <v>3117</v>
      </c>
      <c r="N347" s="55" t="s">
        <v>3117</v>
      </c>
      <c r="O347" s="55" t="s">
        <v>2131</v>
      </c>
      <c r="P347" s="74"/>
      <c r="Q347" s="55" t="s">
        <v>2133</v>
      </c>
      <c r="R347" s="55" t="s">
        <v>2132</v>
      </c>
      <c r="S347" s="55" t="s">
        <v>2132</v>
      </c>
      <c r="T347" s="74"/>
      <c r="U347" s="56" t="s">
        <v>2624</v>
      </c>
      <c r="V347" s="56" t="s">
        <v>2624</v>
      </c>
      <c r="W347" s="56" t="s">
        <v>2135</v>
      </c>
      <c r="X347" s="56" t="s">
        <v>2625</v>
      </c>
      <c r="Y347" s="74"/>
      <c r="Z347" s="78" t="s">
        <v>286</v>
      </c>
      <c r="AA347" s="78" t="s">
        <v>287</v>
      </c>
      <c r="AB347" s="78" t="s">
        <v>287</v>
      </c>
      <c r="AC347" s="73" t="str">
        <f t="shared" si="11"/>
        <v>No Crítico</v>
      </c>
      <c r="AD347" s="74"/>
      <c r="AE347" s="75" t="str">
        <f>IF(Z347=Clasificación!$B$9,Clasificación!$C$9,IF(Z347=Clasificación!$B$10,Clasificación!$C$10,IF(OR(Z347=Clasificación!$B$11,Z347=Clasificación!$C$11),Clasificación!$C$11,"Por clasificar")))</f>
        <v>Pública</v>
      </c>
      <c r="AF347" s="75" t="str">
        <f>IF(OR(AA347=Clasificación!$B$15,AA347=Clasificación!$B$16),Clasificación!$C$15,IF(AA347=Clasificación!$B$17,Clasificación!$C$17,"Por clasificar"))</f>
        <v>Crítica</v>
      </c>
      <c r="AG347" s="75" t="str">
        <f>IF(OR(AB347=Clasificación!$B$22,AB347=Clasificación!$B$23),Clasificación!$C$22,IF(AB347=Clasificación!$B$24,Clasificación!$C$24,"Por clasificar"))</f>
        <v>Crítica</v>
      </c>
    </row>
    <row r="348" spans="1:33" ht="101.25" x14ac:dyDescent="0.2">
      <c r="A348" s="55">
        <v>337</v>
      </c>
      <c r="B348" s="55" t="s">
        <v>2601</v>
      </c>
      <c r="C348" s="57" t="s">
        <v>2614</v>
      </c>
      <c r="D348" s="55" t="s">
        <v>2615</v>
      </c>
      <c r="E348" s="88" t="str">
        <f>+VLOOKUP(F348,Inventario!$A$3:$D$2083,2,FALSE)</f>
        <v>AC426</v>
      </c>
      <c r="F348" s="55" t="s">
        <v>1148</v>
      </c>
      <c r="G348" s="89" t="str">
        <f>+VLOOKUP(F348,Inventario!$A$3:$D$2083,3,FALSE)</f>
        <v xml:space="preserve">Serie documental la cual puede contener la siguiente documentación: Solicitud, Poder 36F-02 , Autos,  Certificación del comité </v>
      </c>
      <c r="H348" s="56"/>
      <c r="I348" s="89" t="str">
        <f>+VLOOKUP(F348,Inventario!$A$4:$D$2083,4,FALSE)</f>
        <v>Datos / Información</v>
      </c>
      <c r="J348" s="90"/>
      <c r="K348" s="55" t="s">
        <v>3117</v>
      </c>
      <c r="L348" s="55" t="s">
        <v>3117</v>
      </c>
      <c r="M348" s="55" t="s">
        <v>3117</v>
      </c>
      <c r="N348" s="55" t="s">
        <v>3117</v>
      </c>
      <c r="O348" s="55" t="s">
        <v>2131</v>
      </c>
      <c r="P348" s="74"/>
      <c r="Q348" s="55" t="s">
        <v>2133</v>
      </c>
      <c r="R348" s="55" t="s">
        <v>2132</v>
      </c>
      <c r="S348" s="55" t="s">
        <v>2132</v>
      </c>
      <c r="T348" s="74"/>
      <c r="U348" s="56" t="s">
        <v>2624</v>
      </c>
      <c r="V348" s="56" t="s">
        <v>2624</v>
      </c>
      <c r="W348" s="56" t="s">
        <v>2135</v>
      </c>
      <c r="X348" s="56" t="s">
        <v>2625</v>
      </c>
      <c r="Y348" s="74"/>
      <c r="Z348" s="78" t="s">
        <v>286</v>
      </c>
      <c r="AA348" s="78" t="s">
        <v>287</v>
      </c>
      <c r="AB348" s="78" t="s">
        <v>287</v>
      </c>
      <c r="AC348" s="73" t="str">
        <f t="shared" si="11"/>
        <v>No Crítico</v>
      </c>
      <c r="AD348" s="74"/>
      <c r="AE348" s="75" t="str">
        <f>IF(Z348=Clasificación!$B$9,Clasificación!$C$9,IF(Z348=Clasificación!$B$10,Clasificación!$C$10,IF(OR(Z348=Clasificación!$B$11,Z348=Clasificación!$C$11),Clasificación!$C$11,"Por clasificar")))</f>
        <v>Pública</v>
      </c>
      <c r="AF348" s="75" t="str">
        <f>IF(OR(AA348=Clasificación!$B$15,AA348=Clasificación!$B$16),Clasificación!$C$15,IF(AA348=Clasificación!$B$17,Clasificación!$C$17,"Por clasificar"))</f>
        <v>Crítica</v>
      </c>
      <c r="AG348" s="75" t="str">
        <f>IF(OR(AB348=Clasificación!$B$22,AB348=Clasificación!$B$23),Clasificación!$C$22,IF(AB348=Clasificación!$B$24,Clasificación!$C$24,"Por clasificar"))</f>
        <v>Crítica</v>
      </c>
    </row>
    <row r="349" spans="1:33" ht="112.5" x14ac:dyDescent="0.2">
      <c r="A349" s="55">
        <v>338</v>
      </c>
      <c r="B349" s="55" t="s">
        <v>2601</v>
      </c>
      <c r="C349" s="57" t="s">
        <v>2614</v>
      </c>
      <c r="D349" s="55" t="s">
        <v>2615</v>
      </c>
      <c r="E349" s="88" t="str">
        <f>+VLOOKUP(F349,Inventario!$A$3:$D$2083,2,FALSE)</f>
        <v>AC427</v>
      </c>
      <c r="F349" s="55" t="s">
        <v>1149</v>
      </c>
      <c r="G349" s="89" t="str">
        <f>+VLOOKUP(F349,Inventario!$A$3:$D$2083,3,FALSE)</f>
        <v>Subserie documental la cual puede contener la siguiente documentación: Demanda y traslado , Contestación de la Demanda, Poder (36-F,02), Auto de pruebas , Notificaciones , Copia del acta de las audiencias celebradas , Alegatos de Conclusión, Fallo 1ª Instancia, Recursos y/o informe justificativo de no apelación , Providencias que resuelven recursos  , Fallo 2ª Instancia, Resolución que Ordena Cumplimiento (36-f.07) o Comunicación del fallo, Requerimientos de los Despachos Judiciales y entes de control, Respuestas a Requerimientos , Comunicación de Cumplimiento.</v>
      </c>
      <c r="H349" s="56"/>
      <c r="I349" s="89" t="str">
        <f>+VLOOKUP(F349,Inventario!$A$4:$D$2083,4,FALSE)</f>
        <v>Datos / Información</v>
      </c>
      <c r="J349" s="90"/>
      <c r="K349" s="55" t="s">
        <v>3117</v>
      </c>
      <c r="L349" s="55" t="s">
        <v>3117</v>
      </c>
      <c r="M349" s="55" t="s">
        <v>3116</v>
      </c>
      <c r="N349" s="55" t="s">
        <v>3116</v>
      </c>
      <c r="O349" s="55" t="s">
        <v>2131</v>
      </c>
      <c r="P349" s="74"/>
      <c r="Q349" s="55" t="s">
        <v>2133</v>
      </c>
      <c r="R349" s="55" t="s">
        <v>2132</v>
      </c>
      <c r="S349" s="55" t="s">
        <v>2132</v>
      </c>
      <c r="T349" s="74"/>
      <c r="U349" s="56" t="s">
        <v>2624</v>
      </c>
      <c r="V349" s="56" t="s">
        <v>2624</v>
      </c>
      <c r="W349" s="56" t="s">
        <v>2135</v>
      </c>
      <c r="X349" s="56" t="s">
        <v>2626</v>
      </c>
      <c r="Y349" s="74"/>
      <c r="Z349" s="78" t="s">
        <v>286</v>
      </c>
      <c r="AA349" s="78" t="s">
        <v>287</v>
      </c>
      <c r="AB349" s="78" t="s">
        <v>287</v>
      </c>
      <c r="AC349" s="73" t="str">
        <f t="shared" si="11"/>
        <v>No Crítico</v>
      </c>
      <c r="AD349" s="74"/>
      <c r="AE349" s="75" t="str">
        <f>IF(Z349=Clasificación!$B$9,Clasificación!$C$9,IF(Z349=Clasificación!$B$10,Clasificación!$C$10,IF(OR(Z349=Clasificación!$B$11,Z349=Clasificación!$C$11),Clasificación!$C$11,"Por clasificar")))</f>
        <v>Pública</v>
      </c>
      <c r="AF349" s="75" t="str">
        <f>IF(OR(AA349=Clasificación!$B$15,AA349=Clasificación!$B$16),Clasificación!$C$15,IF(AA349=Clasificación!$B$17,Clasificación!$C$17,"Por clasificar"))</f>
        <v>Crítica</v>
      </c>
      <c r="AG349" s="75" t="str">
        <f>IF(OR(AB349=Clasificación!$B$22,AB349=Clasificación!$B$23),Clasificación!$C$22,IF(AB349=Clasificación!$B$24,Clasificación!$C$24,"Por clasificar"))</f>
        <v>Crítica</v>
      </c>
    </row>
    <row r="350" spans="1:33" ht="112.5" x14ac:dyDescent="0.2">
      <c r="A350" s="55">
        <v>339</v>
      </c>
      <c r="B350" s="55" t="s">
        <v>2601</v>
      </c>
      <c r="C350" s="57" t="s">
        <v>2614</v>
      </c>
      <c r="D350" s="55" t="s">
        <v>2615</v>
      </c>
      <c r="E350" s="88" t="str">
        <f>+VLOOKUP(F350,Inventario!$A$3:$D$2083,2,FALSE)</f>
        <v>AC428</v>
      </c>
      <c r="F350" s="55" t="s">
        <v>1150</v>
      </c>
      <c r="G350" s="89" t="str">
        <f>+VLOOKUP(F350,Inventario!$A$3:$D$2083,3,FALSE)</f>
        <v>Subserie documental la cual puede contener la siguiente documentación: Demanda y traslado , Contestación de la Demanda, Poder (36-F,02), Auto de pruebas, Notificaciones , Copia del acta de las audiencias celebradas , Alegatos de Conclusión, Fallo 1ª Instancia, Recursos y/o informe justificativo de no apelación , Providencias que resuelven recursos  , Fallo 2ª Instancia, Resolución que Ordena Cumplimiento (36-f.07) o Comunicación del fallo, Requerimientos de los Despachos Judiciales y entes de control, Respuestas a Requerimientos, Comunicación de Cumplimiento.</v>
      </c>
      <c r="H350" s="56"/>
      <c r="I350" s="89" t="str">
        <f>+VLOOKUP(F350,Inventario!$A$4:$D$2083,4,FALSE)</f>
        <v>Datos / Información</v>
      </c>
      <c r="J350" s="90"/>
      <c r="K350" s="55" t="s">
        <v>3117</v>
      </c>
      <c r="L350" s="55" t="s">
        <v>3117</v>
      </c>
      <c r="M350" s="55" t="s">
        <v>3116</v>
      </c>
      <c r="N350" s="55" t="s">
        <v>3116</v>
      </c>
      <c r="O350" s="55" t="s">
        <v>2131</v>
      </c>
      <c r="P350" s="74"/>
      <c r="Q350" s="55" t="s">
        <v>2133</v>
      </c>
      <c r="R350" s="55" t="s">
        <v>2132</v>
      </c>
      <c r="S350" s="55" t="s">
        <v>2132</v>
      </c>
      <c r="T350" s="74"/>
      <c r="U350" s="56" t="s">
        <v>2624</v>
      </c>
      <c r="V350" s="56" t="s">
        <v>2624</v>
      </c>
      <c r="W350" s="56" t="s">
        <v>2135</v>
      </c>
      <c r="X350" s="56" t="s">
        <v>2626</v>
      </c>
      <c r="Y350" s="74"/>
      <c r="Z350" s="78" t="s">
        <v>286</v>
      </c>
      <c r="AA350" s="78" t="s">
        <v>287</v>
      </c>
      <c r="AB350" s="78" t="s">
        <v>287</v>
      </c>
      <c r="AC350" s="73" t="str">
        <f t="shared" si="11"/>
        <v>No Crítico</v>
      </c>
      <c r="AD350" s="74"/>
      <c r="AE350" s="75" t="str">
        <f>IF(Z350=Clasificación!$B$9,Clasificación!$C$9,IF(Z350=Clasificación!$B$10,Clasificación!$C$10,IF(OR(Z350=Clasificación!$B$11,Z350=Clasificación!$C$11),Clasificación!$C$11,"Por clasificar")))</f>
        <v>Pública</v>
      </c>
      <c r="AF350" s="75" t="str">
        <f>IF(OR(AA350=Clasificación!$B$15,AA350=Clasificación!$B$16),Clasificación!$C$15,IF(AA350=Clasificación!$B$17,Clasificación!$C$17,"Por clasificar"))</f>
        <v>Crítica</v>
      </c>
      <c r="AG350" s="75" t="str">
        <f>IF(OR(AB350=Clasificación!$B$22,AB350=Clasificación!$B$23),Clasificación!$C$22,IF(AB350=Clasificación!$B$24,Clasificación!$C$24,"Por clasificar"))</f>
        <v>Crítica</v>
      </c>
    </row>
    <row r="351" spans="1:33" ht="258.75" x14ac:dyDescent="0.2">
      <c r="A351" s="55">
        <v>340</v>
      </c>
      <c r="B351" s="55" t="s">
        <v>2601</v>
      </c>
      <c r="C351" s="57" t="s">
        <v>2614</v>
      </c>
      <c r="D351" s="55" t="s">
        <v>2615</v>
      </c>
      <c r="E351" s="88" t="str">
        <f>+VLOOKUP(F351,Inventario!$A$3:$D$2083,2,FALSE)</f>
        <v>AC429</v>
      </c>
      <c r="F351" s="55" t="s">
        <v>1151</v>
      </c>
      <c r="G351" s="89" t="str">
        <f>+VLOOKUP(F351,Inventario!$A$3:$D$2083,3,FALSE)</f>
        <v>Subserie documental la cual puede contener la siguiente documentación:  Denuncia, Poder, Providencia que ordena el archivo , Actas de las audiencias, incidente de reparación , Sentencia , Notificaciones, Comunicaciones Oficiales.</v>
      </c>
      <c r="H351" s="56" t="s">
        <v>2620</v>
      </c>
      <c r="I351" s="89" t="str">
        <f>+VLOOKUP(F351,Inventario!$A$4:$D$2083,4,FALSE)</f>
        <v>Datos / Información</v>
      </c>
      <c r="J351" s="90"/>
      <c r="K351" s="55" t="s">
        <v>3117</v>
      </c>
      <c r="L351" s="55" t="s">
        <v>3117</v>
      </c>
      <c r="M351" s="55" t="s">
        <v>3117</v>
      </c>
      <c r="N351" s="55" t="s">
        <v>3117</v>
      </c>
      <c r="O351" s="55" t="s">
        <v>2131</v>
      </c>
      <c r="P351" s="74"/>
      <c r="Q351" s="55" t="s">
        <v>2133</v>
      </c>
      <c r="R351" s="55" t="s">
        <v>2132</v>
      </c>
      <c r="S351" s="55" t="s">
        <v>2132</v>
      </c>
      <c r="T351" s="74"/>
      <c r="U351" s="56" t="s">
        <v>2624</v>
      </c>
      <c r="V351" s="56" t="s">
        <v>2624</v>
      </c>
      <c r="W351" s="56" t="s">
        <v>2135</v>
      </c>
      <c r="X351" s="56" t="s">
        <v>2626</v>
      </c>
      <c r="Y351" s="74"/>
      <c r="Z351" s="78" t="s">
        <v>288</v>
      </c>
      <c r="AA351" s="78" t="s">
        <v>287</v>
      </c>
      <c r="AB351" s="78" t="s">
        <v>287</v>
      </c>
      <c r="AC351" s="73" t="str">
        <f t="shared" si="11"/>
        <v>No Crítico</v>
      </c>
      <c r="AD351" s="74"/>
      <c r="AE351" s="75" t="str">
        <f>IF(Z351=Clasificación!$B$9,Clasificación!$C$9,IF(Z351=Clasificación!$B$10,Clasificación!$C$10,IF(OR(Z351=Clasificación!$B$11,Z351=Clasificación!$C$11),Clasificación!$C$11,"Por clasificar")))</f>
        <v>Pública Reservada</v>
      </c>
      <c r="AF351" s="75" t="str">
        <f>IF(OR(AA351=Clasificación!$B$15,AA351=Clasificación!$B$16),Clasificación!$C$15,IF(AA351=Clasificación!$B$17,Clasificación!$C$17,"Por clasificar"))</f>
        <v>Crítica</v>
      </c>
      <c r="AG351" s="75" t="str">
        <f>IF(OR(AB351=Clasificación!$B$22,AB351=Clasificación!$B$23),Clasificación!$C$22,IF(AB351=Clasificación!$B$24,Clasificación!$C$24,"Por clasificar"))</f>
        <v>Crítica</v>
      </c>
    </row>
    <row r="352" spans="1:33" ht="123.75" x14ac:dyDescent="0.2">
      <c r="A352" s="55">
        <v>341</v>
      </c>
      <c r="B352" s="55" t="s">
        <v>2601</v>
      </c>
      <c r="C352" s="57" t="s">
        <v>2614</v>
      </c>
      <c r="D352" s="55" t="s">
        <v>2175</v>
      </c>
      <c r="E352" s="88" t="str">
        <f>+VLOOKUP(F352,Inventario!$A$3:$D$2083,2,FALSE)</f>
        <v>AC368</v>
      </c>
      <c r="F352" s="55" t="s">
        <v>1100</v>
      </c>
      <c r="G352" s="89" t="str">
        <f>+VLOOKUP(F352,Inventario!$A$3:$D$2083,3,FALSE)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352" s="56" t="s">
        <v>2128</v>
      </c>
      <c r="I352" s="89" t="str">
        <f>+VLOOKUP(F352,Inventario!$A$4:$D$2083,4,FALSE)</f>
        <v>Datos / Información</v>
      </c>
      <c r="J352" s="90"/>
      <c r="K352" s="55" t="s">
        <v>3117</v>
      </c>
      <c r="L352" s="55" t="s">
        <v>3117</v>
      </c>
      <c r="M352" s="55" t="s">
        <v>3117</v>
      </c>
      <c r="N352" s="55" t="s">
        <v>3117</v>
      </c>
      <c r="O352" s="55" t="s">
        <v>2131</v>
      </c>
      <c r="P352" s="74"/>
      <c r="Q352" s="55" t="s">
        <v>2133</v>
      </c>
      <c r="R352" s="55" t="s">
        <v>2132</v>
      </c>
      <c r="S352" s="55" t="s">
        <v>2132</v>
      </c>
      <c r="T352" s="74"/>
      <c r="U352" s="56" t="s">
        <v>2624</v>
      </c>
      <c r="V352" s="56" t="s">
        <v>2624</v>
      </c>
      <c r="W352" s="56" t="s">
        <v>2135</v>
      </c>
      <c r="X352" s="56" t="s">
        <v>2613</v>
      </c>
      <c r="Y352" s="74"/>
      <c r="Z352" s="78" t="s">
        <v>286</v>
      </c>
      <c r="AA352" s="78" t="s">
        <v>287</v>
      </c>
      <c r="AB352" s="78" t="s">
        <v>287</v>
      </c>
      <c r="AC352" s="73" t="str">
        <f t="shared" si="11"/>
        <v>No Crítico</v>
      </c>
      <c r="AD352" s="74"/>
      <c r="AE352" s="75" t="str">
        <f>IF(Z352=Clasificación!$B$9,Clasificación!$C$9,IF(Z352=Clasificación!$B$10,Clasificación!$C$10,IF(OR(Z352=Clasificación!$B$11,Z352=Clasificación!$C$11),Clasificación!$C$11,"Por clasificar")))</f>
        <v>Pública</v>
      </c>
      <c r="AF352" s="75" t="str">
        <f>IF(OR(AA352=Clasificación!$B$15,AA352=Clasificación!$B$16),Clasificación!$C$15,IF(AA352=Clasificación!$B$17,Clasificación!$C$17,"Por clasificar"))</f>
        <v>Crítica</v>
      </c>
      <c r="AG352" s="75" t="str">
        <f>IF(OR(AB352=Clasificación!$B$22,AB352=Clasificación!$B$23),Clasificación!$C$22,IF(AB352=Clasificación!$B$24,Clasificación!$C$24,"Por clasificar"))</f>
        <v>Crítica</v>
      </c>
    </row>
    <row r="353" spans="1:33" ht="409.5" x14ac:dyDescent="0.2">
      <c r="A353" s="55">
        <v>342</v>
      </c>
      <c r="B353" s="55" t="s">
        <v>2601</v>
      </c>
      <c r="C353" s="57" t="s">
        <v>2614</v>
      </c>
      <c r="D353" s="55" t="s">
        <v>2616</v>
      </c>
      <c r="E353" s="88" t="str">
        <f>+VLOOKUP(F353,Inventario!$A$3:$D$2083,2,FALSE)</f>
        <v>AC430</v>
      </c>
      <c r="F353" s="55" t="s">
        <v>2618</v>
      </c>
      <c r="G353" s="89" t="str">
        <f>+VLOOKUP(F353,Inventario!$A$3:$D$2083,3,FALSE)</f>
        <v>Serie documental la cual puede contener la siguiente documentación:  Auto de apertura y Edicto , Pruebas sumarias recaudadas para la presentación de acreencias , Presentación de créditos , Poder (72-F.06), Traslado y proyecto de graduación y calificación de créditos e inventario valorado , Objeciones , Acta conciliación de la objeciones, Actas de las audiencias, Auto de graduación y calificación de créditos , Acuerdo , Conceptos sobre la conveniencia de aceptar bienes de dación en pago y/o adjudicación de bienes , Informes de los auxiliares de la justicia , Comunicaciones Oficiales, Auto que declara terminado el proceso .</v>
      </c>
      <c r="H353" s="56" t="s">
        <v>2621</v>
      </c>
      <c r="I353" s="89" t="str">
        <f>+VLOOKUP(F353,Inventario!$A$4:$D$2083,4,FALSE)</f>
        <v>Datos / Información</v>
      </c>
      <c r="J353" s="90"/>
      <c r="K353" s="55" t="s">
        <v>3117</v>
      </c>
      <c r="L353" s="55" t="s">
        <v>3117</v>
      </c>
      <c r="M353" s="55" t="s">
        <v>3117</v>
      </c>
      <c r="N353" s="55" t="s">
        <v>3117</v>
      </c>
      <c r="O353" s="55" t="s">
        <v>2131</v>
      </c>
      <c r="P353" s="74"/>
      <c r="Q353" s="55" t="s">
        <v>2133</v>
      </c>
      <c r="R353" s="55" t="s">
        <v>2132</v>
      </c>
      <c r="S353" s="55" t="s">
        <v>2132</v>
      </c>
      <c r="T353" s="74"/>
      <c r="U353" s="56" t="s">
        <v>2624</v>
      </c>
      <c r="V353" s="56" t="s">
        <v>2624</v>
      </c>
      <c r="W353" s="56" t="s">
        <v>2135</v>
      </c>
      <c r="X353" s="56" t="s">
        <v>2627</v>
      </c>
      <c r="Y353" s="74"/>
      <c r="Z353" s="78" t="s">
        <v>286</v>
      </c>
      <c r="AA353" s="78" t="s">
        <v>287</v>
      </c>
      <c r="AB353" s="78" t="s">
        <v>287</v>
      </c>
      <c r="AC353" s="73" t="str">
        <f t="shared" si="11"/>
        <v>No Crítico</v>
      </c>
      <c r="AD353" s="74"/>
      <c r="AE353" s="75" t="str">
        <f>IF(Z353=Clasificación!$B$9,Clasificación!$C$9,IF(Z353=Clasificación!$B$10,Clasificación!$C$10,IF(OR(Z353=Clasificación!$B$11,Z353=Clasificación!$C$11),Clasificación!$C$11,"Por clasificar")))</f>
        <v>Pública</v>
      </c>
      <c r="AF353" s="75" t="str">
        <f>IF(OR(AA353=Clasificación!$B$15,AA353=Clasificación!$B$16),Clasificación!$C$15,IF(AA353=Clasificación!$B$17,Clasificación!$C$17,"Por clasificar"))</f>
        <v>Crítica</v>
      </c>
      <c r="AG353" s="75" t="str">
        <f>IF(OR(AB353=Clasificación!$B$22,AB353=Clasificación!$B$23),Clasificación!$C$22,IF(AB353=Clasificación!$B$24,Clasificación!$C$24,"Por clasificar"))</f>
        <v>Crítica</v>
      </c>
    </row>
    <row r="354" spans="1:33" ht="409.5" x14ac:dyDescent="0.2">
      <c r="A354" s="55">
        <v>343</v>
      </c>
      <c r="B354" s="55" t="s">
        <v>2601</v>
      </c>
      <c r="C354" s="57" t="s">
        <v>2614</v>
      </c>
      <c r="D354" s="55" t="s">
        <v>2615</v>
      </c>
      <c r="E354" s="88" t="str">
        <f>+VLOOKUP(F354,Inventario!$A$3:$D$2083,2,FALSE)</f>
        <v>AC431</v>
      </c>
      <c r="F354" s="55" t="s">
        <v>1153</v>
      </c>
      <c r="G354" s="89" t="str">
        <f>+VLOOKUP(F354,Inventario!$A$3:$D$2083,3,FALSE)</f>
        <v>Subserie documental la cual puede contener la siguiente documentación: Demanda y traslado , Contestación de la Demanda, Poder (36-F,02), Auto de pruebas , Notificaciones , Copia del acta de las audiencias celebradas , Alegatos de Conclusión, Fallo 1ª Instancia, Recursos y/o informe justificativo de no apelación, Providencias que resuelven recursos  , Fallo 2ª Instancia, Resolución que Ordena Cumplimiento (36-f.07) o Comunicación del fallo, Requerimientos de los Despachos Judiciales y entes de control, Respuestas a Requerimientos , Comunicación de Cumplimiento.</v>
      </c>
      <c r="H354" s="56" t="s">
        <v>2622</v>
      </c>
      <c r="I354" s="89" t="str">
        <f>+VLOOKUP(F354,Inventario!$A$4:$D$2083,4,FALSE)</f>
        <v>Datos / Información</v>
      </c>
      <c r="J354" s="90"/>
      <c r="K354" s="55" t="s">
        <v>3117</v>
      </c>
      <c r="L354" s="55" t="s">
        <v>3117</v>
      </c>
      <c r="M354" s="55" t="s">
        <v>3117</v>
      </c>
      <c r="N354" s="55" t="s">
        <v>3117</v>
      </c>
      <c r="O354" s="55" t="s">
        <v>2131</v>
      </c>
      <c r="P354" s="74"/>
      <c r="Q354" s="55" t="s">
        <v>2133</v>
      </c>
      <c r="R354" s="55" t="s">
        <v>2132</v>
      </c>
      <c r="S354" s="55" t="s">
        <v>2132</v>
      </c>
      <c r="T354" s="74"/>
      <c r="U354" s="56" t="s">
        <v>2624</v>
      </c>
      <c r="V354" s="56" t="s">
        <v>2624</v>
      </c>
      <c r="W354" s="56" t="s">
        <v>2135</v>
      </c>
      <c r="X354" s="56" t="s">
        <v>2628</v>
      </c>
      <c r="Y354" s="74"/>
      <c r="Z354" s="78" t="s">
        <v>286</v>
      </c>
      <c r="AA354" s="78" t="s">
        <v>287</v>
      </c>
      <c r="AB354" s="78" t="s">
        <v>287</v>
      </c>
      <c r="AC354" s="73" t="str">
        <f t="shared" si="11"/>
        <v>No Crítico</v>
      </c>
      <c r="AD354" s="74"/>
      <c r="AE354" s="75" t="str">
        <f>IF(Z354=Clasificación!$B$9,Clasificación!$C$9,IF(Z354=Clasificación!$B$10,Clasificación!$C$10,IF(OR(Z354=Clasificación!$B$11,Z354=Clasificación!$C$11),Clasificación!$C$11,"Por clasificar")))</f>
        <v>Pública</v>
      </c>
      <c r="AF354" s="75" t="str">
        <f>IF(OR(AA354=Clasificación!$B$15,AA354=Clasificación!$B$16),Clasificación!$C$15,IF(AA354=Clasificación!$B$17,Clasificación!$C$17,"Por clasificar"))</f>
        <v>Crítica</v>
      </c>
      <c r="AG354" s="75" t="str">
        <f>IF(OR(AB354=Clasificación!$B$22,AB354=Clasificación!$B$23),Clasificación!$C$22,IF(AB354=Clasificación!$B$24,Clasificación!$C$24,"Por clasificar"))</f>
        <v>Crítica</v>
      </c>
    </row>
    <row r="355" spans="1:33" ht="67.5" x14ac:dyDescent="0.2">
      <c r="A355" s="55">
        <v>344</v>
      </c>
      <c r="B355" s="55" t="s">
        <v>2601</v>
      </c>
      <c r="C355" s="57" t="s">
        <v>2614</v>
      </c>
      <c r="D355" s="55" t="s">
        <v>2617</v>
      </c>
      <c r="E355" s="88" t="str">
        <f>+VLOOKUP(F355,Inventario!$A$3:$D$2083,2,FALSE)</f>
        <v>AC432</v>
      </c>
      <c r="F355" s="55" t="s">
        <v>1154</v>
      </c>
      <c r="G355" s="89" t="str">
        <f>+VLOOKUP(F355,Inventario!$A$3:$D$2083,3,FALSE)</f>
        <v>Subserie documental la cual puede contener la siguiente documentación: Comunicación de Acción, Contestación de la Tutela, Fallos, Comunicación de Impugnación y/o impugnación , Comunicaciones Oficiales, Comunicación de Cumplimiento, Comunicación Incidente de Desacato, Respuesta Incidente de Desacato, Comunicación de revisión de la Tutela por la Corte, Fallo de Revisión.</v>
      </c>
      <c r="H355" s="56"/>
      <c r="I355" s="89" t="str">
        <f>+VLOOKUP(F355,Inventario!$A$4:$D$2083,4,FALSE)</f>
        <v>Datos / Información</v>
      </c>
      <c r="J355" s="90"/>
      <c r="K355" s="55" t="s">
        <v>3117</v>
      </c>
      <c r="L355" s="55" t="s">
        <v>3117</v>
      </c>
      <c r="M355" s="55" t="s">
        <v>3117</v>
      </c>
      <c r="N355" s="55" t="s">
        <v>3117</v>
      </c>
      <c r="O355" s="55" t="s">
        <v>2131</v>
      </c>
      <c r="P355" s="74"/>
      <c r="Q355" s="55" t="s">
        <v>2133</v>
      </c>
      <c r="R355" s="55" t="s">
        <v>2132</v>
      </c>
      <c r="S355" s="55" t="s">
        <v>2132</v>
      </c>
      <c r="T355" s="74"/>
      <c r="U355" s="56" t="s">
        <v>2624</v>
      </c>
      <c r="V355" s="56" t="s">
        <v>2624</v>
      </c>
      <c r="W355" s="56" t="s">
        <v>2135</v>
      </c>
      <c r="X355" s="56" t="s">
        <v>2629</v>
      </c>
      <c r="Y355" s="74"/>
      <c r="Z355" s="78" t="s">
        <v>287</v>
      </c>
      <c r="AA355" s="78" t="s">
        <v>287</v>
      </c>
      <c r="AB355" s="78" t="s">
        <v>287</v>
      </c>
      <c r="AC355" s="73" t="str">
        <f t="shared" si="11"/>
        <v>No Crítico</v>
      </c>
      <c r="AD355" s="74"/>
      <c r="AE355" s="75" t="str">
        <f>IF(Z355=Clasificación!$B$9,Clasificación!$C$9,IF(Z355=Clasificación!$B$10,Clasificación!$C$10,IF(OR(Z355=Clasificación!$B$11,Z355=Clasificación!$C$11),Clasificación!$C$11,"Por clasificar")))</f>
        <v>Pública Clasificada</v>
      </c>
      <c r="AF355" s="75" t="str">
        <f>IF(OR(AA355=Clasificación!$B$15,AA355=Clasificación!$B$16),Clasificación!$C$15,IF(AA355=Clasificación!$B$17,Clasificación!$C$17,"Por clasificar"))</f>
        <v>Crítica</v>
      </c>
      <c r="AG355" s="75" t="str">
        <f>IF(OR(AB355=Clasificación!$B$22,AB355=Clasificación!$B$23),Clasificación!$C$22,IF(AB355=Clasificación!$B$24,Clasificación!$C$24,"Por clasificar"))</f>
        <v>Crítica</v>
      </c>
    </row>
    <row r="356" spans="1:33" ht="123.75" x14ac:dyDescent="0.2">
      <c r="A356" s="55">
        <v>345</v>
      </c>
      <c r="B356" s="55" t="s">
        <v>2601</v>
      </c>
      <c r="C356" s="57" t="s">
        <v>2614</v>
      </c>
      <c r="D356" s="55" t="s">
        <v>2615</v>
      </c>
      <c r="E356" s="88" t="str">
        <f>+VLOOKUP(F356,Inventario!$A$3:$D$2083,2,FALSE)</f>
        <v>AC433</v>
      </c>
      <c r="F356" s="55" t="s">
        <v>1155</v>
      </c>
      <c r="G356" s="89" t="str">
        <f>+VLOOKUP(F356,Inventario!$A$3:$D$2083,3,FALSE)</f>
        <v>Subserie documental la cual puede contener la siguiente documentación: Demanda y traslado , Actas de comité de conciliación, Contestación de la Demanda, Poder (36-F,02), Pacto de Cumplimiento, Auto de pruebas , Notificaciones , Copia del acta de las audiencias celebradas , Alegatos de Conclusión, Fallo 1ª Instancia, Recursos y/o informe justificativo de no apelación , Providencias que resuelven recursos, Fallo 2ª Instancia, Resolución que Ordena Cumplimiento (36-f.07) o Comunicación del fallo, Documentos Apoyo a la Alcaldía, Requerimientos de los Despachos Judiciales y entes de control, Respuestas a Requerimientos, Comunicación de Cumplimiento</v>
      </c>
      <c r="H356" s="56"/>
      <c r="I356" s="89" t="str">
        <f>+VLOOKUP(F356,Inventario!$A$4:$D$2083,4,FALSE)</f>
        <v>Datos / Información</v>
      </c>
      <c r="J356" s="90"/>
      <c r="K356" s="55" t="s">
        <v>3117</v>
      </c>
      <c r="L356" s="55" t="s">
        <v>3117</v>
      </c>
      <c r="M356" s="55" t="s">
        <v>3117</v>
      </c>
      <c r="N356" s="55" t="s">
        <v>3117</v>
      </c>
      <c r="O356" s="55" t="s">
        <v>2131</v>
      </c>
      <c r="P356" s="74"/>
      <c r="Q356" s="55" t="s">
        <v>2133</v>
      </c>
      <c r="R356" s="55" t="s">
        <v>2132</v>
      </c>
      <c r="S356" s="55" t="s">
        <v>2132</v>
      </c>
      <c r="T356" s="74"/>
      <c r="U356" s="56" t="s">
        <v>2624</v>
      </c>
      <c r="V356" s="56" t="s">
        <v>2624</v>
      </c>
      <c r="W356" s="56" t="s">
        <v>2135</v>
      </c>
      <c r="X356" s="56" t="s">
        <v>2628</v>
      </c>
      <c r="Y356" s="74"/>
      <c r="Z356" s="78" t="s">
        <v>287</v>
      </c>
      <c r="AA356" s="78" t="s">
        <v>287</v>
      </c>
      <c r="AB356" s="78" t="s">
        <v>287</v>
      </c>
      <c r="AC356" s="73" t="str">
        <f t="shared" si="11"/>
        <v>No Crítico</v>
      </c>
      <c r="AD356" s="74"/>
      <c r="AE356" s="75" t="str">
        <f>IF(Z356=Clasificación!$B$9,Clasificación!$C$9,IF(Z356=Clasificación!$B$10,Clasificación!$C$10,IF(OR(Z356=Clasificación!$B$11,Z356=Clasificación!$C$11),Clasificación!$C$11,"Por clasificar")))</f>
        <v>Pública Clasificada</v>
      </c>
      <c r="AF356" s="75" t="str">
        <f>IF(OR(AA356=Clasificación!$B$15,AA356=Clasificación!$B$16),Clasificación!$C$15,IF(AA356=Clasificación!$B$17,Clasificación!$C$17,"Por clasificar"))</f>
        <v>Crítica</v>
      </c>
      <c r="AG356" s="75" t="str">
        <f>IF(OR(AB356=Clasificación!$B$22,AB356=Clasificación!$B$23),Clasificación!$C$22,IF(AB356=Clasificación!$B$24,Clasificación!$C$24,"Por clasificar"))</f>
        <v>Crítica</v>
      </c>
    </row>
    <row r="357" spans="1:33" ht="409.5" x14ac:dyDescent="0.2">
      <c r="A357" s="55">
        <v>346</v>
      </c>
      <c r="B357" s="55" t="s">
        <v>2601</v>
      </c>
      <c r="C357" s="57" t="s">
        <v>2614</v>
      </c>
      <c r="D357" s="55" t="s">
        <v>2615</v>
      </c>
      <c r="E357" s="88" t="str">
        <f>+VLOOKUP(F357,Inventario!$A$3:$D$2083,2,FALSE)</f>
        <v>AC580</v>
      </c>
      <c r="F357" s="55" t="s">
        <v>1810</v>
      </c>
      <c r="G357" s="89" t="str">
        <f>+VLOOKUP(F357,Inventario!$A$3:$D$2083,3,FALSE)</f>
        <v>Serie documental la cual puede contener la siguiente documentación: Demanda y traslado, Contestación de la Demanda, Poder (36-F.02), Auto de pruebas, Notificaciones, Copia del acta de las audiencias celebradas, Alegatos de Conclusión, Fallo 1ª Instancia, Recursos y/o informe justificativo de no apelación, Providencias que resuelven recursos, Fallo 2ª Instancia, Resolución que Ordena Cumplimiento (36-f.07) o Comunicación del fallo, Requerimientos de los Despachos Judiciales y entes de control, Respuestas a Requerimientos</v>
      </c>
      <c r="H357" s="56" t="s">
        <v>2623</v>
      </c>
      <c r="I357" s="89" t="str">
        <f>+VLOOKUP(F357,Inventario!$A$4:$D$2083,4,FALSE)</f>
        <v>Datos / Información</v>
      </c>
      <c r="J357" s="90"/>
      <c r="K357" s="55" t="s">
        <v>3117</v>
      </c>
      <c r="L357" s="55" t="s">
        <v>3117</v>
      </c>
      <c r="M357" s="55" t="s">
        <v>3117</v>
      </c>
      <c r="N357" s="55" t="s">
        <v>3117</v>
      </c>
      <c r="O357" s="55" t="s">
        <v>2131</v>
      </c>
      <c r="P357" s="74"/>
      <c r="Q357" s="55" t="s">
        <v>2133</v>
      </c>
      <c r="R357" s="55" t="s">
        <v>2132</v>
      </c>
      <c r="S357" s="55" t="s">
        <v>2132</v>
      </c>
      <c r="T357" s="74"/>
      <c r="U357" s="56" t="s">
        <v>2624</v>
      </c>
      <c r="V357" s="56" t="s">
        <v>2624</v>
      </c>
      <c r="W357" s="56" t="s">
        <v>2135</v>
      </c>
      <c r="X357" s="56" t="s">
        <v>2628</v>
      </c>
      <c r="Y357" s="74"/>
      <c r="Z357" s="78" t="s">
        <v>286</v>
      </c>
      <c r="AA357" s="78" t="s">
        <v>287</v>
      </c>
      <c r="AB357" s="78" t="s">
        <v>287</v>
      </c>
      <c r="AC357" s="73" t="str">
        <f t="shared" si="11"/>
        <v>No Crítico</v>
      </c>
      <c r="AD357" s="74"/>
      <c r="AE357" s="75" t="str">
        <f>IF(Z357=Clasificación!$B$9,Clasificación!$C$9,IF(Z357=Clasificación!$B$10,Clasificación!$C$10,IF(OR(Z357=Clasificación!$B$11,Z357=Clasificación!$C$11),Clasificación!$C$11,"Por clasificar")))</f>
        <v>Pública</v>
      </c>
      <c r="AF357" s="75" t="str">
        <f>IF(OR(AA357=Clasificación!$B$15,AA357=Clasificación!$B$16),Clasificación!$C$15,IF(AA357=Clasificación!$B$17,Clasificación!$C$17,"Por clasificar"))</f>
        <v>Crítica</v>
      </c>
      <c r="AG357" s="75" t="str">
        <f>IF(OR(AB357=Clasificación!$B$22,AB357=Clasificación!$B$23),Clasificación!$C$22,IF(AB357=Clasificación!$B$24,Clasificación!$C$24,"Por clasificar"))</f>
        <v>Crítica</v>
      </c>
    </row>
    <row r="358" spans="1:33" ht="90" x14ac:dyDescent="0.2">
      <c r="A358" s="55">
        <v>347</v>
      </c>
      <c r="B358" s="55" t="s">
        <v>2601</v>
      </c>
      <c r="C358" s="57" t="s">
        <v>2630</v>
      </c>
      <c r="D358" s="55" t="s">
        <v>2631</v>
      </c>
      <c r="E358" s="88" t="str">
        <f>+VLOOKUP(F358,Inventario!$A$3:$D$2083,2,FALSE)</f>
        <v>AC423</v>
      </c>
      <c r="F358" s="55" t="s">
        <v>1145</v>
      </c>
      <c r="G358" s="89" t="str">
        <f>+VLOOKUP(F358,Inventario!$A$3:$D$2083,3,FALSE)</f>
        <v>Subserie documental la cual puede contener la siguiente documentación: Petición, Conceptos Externos (35-f.02), Conceptos Internos (35-f.01), Comunicaciones oficiales.</v>
      </c>
      <c r="H358" s="56" t="s">
        <v>2632</v>
      </c>
      <c r="I358" s="89" t="str">
        <f>+VLOOKUP(F358,Inventario!$A$4:$D$2083,4,FALSE)</f>
        <v>Datos / Información</v>
      </c>
      <c r="J358" s="90"/>
      <c r="K358" s="55" t="s">
        <v>3117</v>
      </c>
      <c r="L358" s="55" t="s">
        <v>3117</v>
      </c>
      <c r="M358" s="55" t="s">
        <v>3117</v>
      </c>
      <c r="N358" s="55" t="s">
        <v>3117</v>
      </c>
      <c r="O358" s="55" t="s">
        <v>2131</v>
      </c>
      <c r="P358" s="74"/>
      <c r="Q358" s="55" t="s">
        <v>2133</v>
      </c>
      <c r="R358" s="55" t="s">
        <v>2132</v>
      </c>
      <c r="S358" s="55" t="s">
        <v>2132</v>
      </c>
      <c r="T358" s="74"/>
      <c r="U358" s="56" t="s">
        <v>2634</v>
      </c>
      <c r="V358" s="56" t="s">
        <v>2634</v>
      </c>
      <c r="W358" s="56" t="s">
        <v>2135</v>
      </c>
      <c r="X358" s="56" t="s">
        <v>2635</v>
      </c>
      <c r="Y358" s="74"/>
      <c r="Z358" s="78" t="s">
        <v>286</v>
      </c>
      <c r="AA358" s="78" t="s">
        <v>288</v>
      </c>
      <c r="AB358" s="78" t="s">
        <v>288</v>
      </c>
      <c r="AC358" s="73" t="str">
        <f t="shared" si="11"/>
        <v>No Crítico</v>
      </c>
      <c r="AD358" s="74"/>
      <c r="AE358" s="75" t="str">
        <f>IF(Z358=Clasificación!$B$9,Clasificación!$C$9,IF(Z358=Clasificación!$B$10,Clasificación!$C$10,IF(OR(Z358=Clasificación!$B$11,Z358=Clasificación!$C$11),Clasificación!$C$11,"Por clasificar")))</f>
        <v>Pública</v>
      </c>
      <c r="AF358" s="75" t="str">
        <f>IF(OR(AA358=Clasificación!$B$15,AA358=Clasificación!$B$16),Clasificación!$C$15,IF(AA358=Clasificación!$B$17,Clasificación!$C$17,"Por clasificar"))</f>
        <v>Crítica</v>
      </c>
      <c r="AG358" s="75" t="str">
        <f>IF(OR(AB358=Clasificación!$B$22,AB358=Clasificación!$B$23),Clasificación!$C$22,IF(AB358=Clasificación!$B$24,Clasificación!$C$24,"Por clasificar"))</f>
        <v>Crítica</v>
      </c>
    </row>
    <row r="359" spans="1:33" ht="112.5" x14ac:dyDescent="0.2">
      <c r="A359" s="55">
        <v>348</v>
      </c>
      <c r="B359" s="55" t="s">
        <v>2601</v>
      </c>
      <c r="C359" s="57" t="s">
        <v>2630</v>
      </c>
      <c r="D359" s="55" t="s">
        <v>2631</v>
      </c>
      <c r="E359" s="88" t="str">
        <f>+VLOOKUP(F359,Inventario!$A$3:$D$2083,2,FALSE)</f>
        <v>AC424</v>
      </c>
      <c r="F359" s="55" t="s">
        <v>1146</v>
      </c>
      <c r="G359" s="89" t="str">
        <f>+VLOOKUP(F359,Inventario!$A$3:$D$2083,3,FALSE)</f>
        <v>Subserie documental la cual puede contener la siguiente documentación: Comunicaciones oficiales, Estudios, Anexos.</v>
      </c>
      <c r="H359" s="56" t="s">
        <v>2633</v>
      </c>
      <c r="I359" s="89" t="str">
        <f>+VLOOKUP(F359,Inventario!$A$4:$D$2083,4,FALSE)</f>
        <v>Datos / Información</v>
      </c>
      <c r="J359" s="90"/>
      <c r="K359" s="55" t="s">
        <v>3116</v>
      </c>
      <c r="L359" s="55" t="s">
        <v>3116</v>
      </c>
      <c r="M359" s="55" t="s">
        <v>3116</v>
      </c>
      <c r="N359" s="55" t="s">
        <v>3116</v>
      </c>
      <c r="O359" s="55" t="s">
        <v>2131</v>
      </c>
      <c r="P359" s="74"/>
      <c r="Q359" s="55" t="s">
        <v>2133</v>
      </c>
      <c r="R359" s="55" t="s">
        <v>2132</v>
      </c>
      <c r="S359" s="55" t="s">
        <v>2132</v>
      </c>
      <c r="T359" s="74"/>
      <c r="U359" s="56" t="s">
        <v>2634</v>
      </c>
      <c r="V359" s="56" t="s">
        <v>2634</v>
      </c>
      <c r="W359" s="56" t="s">
        <v>2135</v>
      </c>
      <c r="X359" s="56" t="s">
        <v>2636</v>
      </c>
      <c r="Y359" s="74"/>
      <c r="Z359" s="78" t="s">
        <v>286</v>
      </c>
      <c r="AA359" s="78" t="s">
        <v>286</v>
      </c>
      <c r="AB359" s="78" t="s">
        <v>286</v>
      </c>
      <c r="AC359" s="73" t="str">
        <f t="shared" si="11"/>
        <v>No Crítico</v>
      </c>
      <c r="AD359" s="74"/>
      <c r="AE359" s="75" t="str">
        <f>IF(Z359=Clasificación!$B$9,Clasificación!$C$9,IF(Z359=Clasificación!$B$10,Clasificación!$C$10,IF(OR(Z359=Clasificación!$B$11,Z359=Clasificación!$C$11),Clasificación!$C$11,"Por clasificar")))</f>
        <v>Pública</v>
      </c>
      <c r="AF359" s="75" t="str">
        <f>IF(OR(AA359=Clasificación!$B$15,AA359=Clasificación!$B$16),Clasificación!$C$15,IF(AA359=Clasificación!$B$17,Clasificación!$C$17,"Por clasificar"))</f>
        <v>No Crítica</v>
      </c>
      <c r="AG359" s="75" t="str">
        <f>IF(OR(AB359=Clasificación!$B$22,AB359=Clasificación!$B$23),Clasificación!$C$22,IF(AB359=Clasificación!$B$24,Clasificación!$C$24,"Por clasificar"))</f>
        <v>No Crítica</v>
      </c>
    </row>
    <row r="360" spans="1:33" ht="90" x14ac:dyDescent="0.2">
      <c r="A360" s="55">
        <v>349</v>
      </c>
      <c r="B360" s="55" t="s">
        <v>2601</v>
      </c>
      <c r="C360" s="57" t="s">
        <v>2630</v>
      </c>
      <c r="D360" s="55" t="s">
        <v>2175</v>
      </c>
      <c r="E360" s="88" t="str">
        <f>+VLOOKUP(F360,Inventario!$A$3:$D$2083,2,FALSE)</f>
        <v>AC368</v>
      </c>
      <c r="F360" s="55" t="s">
        <v>1100</v>
      </c>
      <c r="G360" s="89" t="str">
        <f>+VLOOKUP(F360,Inventario!$A$3:$D$2083,3,FALSE)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360" s="56" t="s">
        <v>2128</v>
      </c>
      <c r="I360" s="89" t="str">
        <f>+VLOOKUP(F360,Inventario!$A$4:$D$2083,4,FALSE)</f>
        <v>Datos / Información</v>
      </c>
      <c r="J360" s="90"/>
      <c r="K360" s="55" t="s">
        <v>3117</v>
      </c>
      <c r="L360" s="55" t="s">
        <v>3117</v>
      </c>
      <c r="M360" s="55" t="s">
        <v>3117</v>
      </c>
      <c r="N360" s="55" t="s">
        <v>3117</v>
      </c>
      <c r="O360" s="55" t="s">
        <v>2131</v>
      </c>
      <c r="P360" s="74"/>
      <c r="Q360" s="55" t="s">
        <v>2133</v>
      </c>
      <c r="R360" s="55" t="s">
        <v>2132</v>
      </c>
      <c r="S360" s="55" t="s">
        <v>2132</v>
      </c>
      <c r="T360" s="74"/>
      <c r="U360" s="56" t="s">
        <v>2634</v>
      </c>
      <c r="V360" s="56" t="s">
        <v>2634</v>
      </c>
      <c r="W360" s="56" t="s">
        <v>2135</v>
      </c>
      <c r="X360" s="56" t="s">
        <v>2635</v>
      </c>
      <c r="Y360" s="74"/>
      <c r="Z360" s="78" t="s">
        <v>286</v>
      </c>
      <c r="AA360" s="78" t="s">
        <v>287</v>
      </c>
      <c r="AB360" s="78" t="s">
        <v>287</v>
      </c>
      <c r="AC360" s="73" t="str">
        <f t="shared" si="11"/>
        <v>No Crítico</v>
      </c>
      <c r="AD360" s="74"/>
      <c r="AE360" s="75" t="str">
        <f>IF(Z360=Clasificación!$B$9,Clasificación!$C$9,IF(Z360=Clasificación!$B$10,Clasificación!$C$10,IF(OR(Z360=Clasificación!$B$11,Z360=Clasificación!$C$11),Clasificación!$C$11,"Por clasificar")))</f>
        <v>Pública</v>
      </c>
      <c r="AF360" s="75" t="str">
        <f>IF(OR(AA360=Clasificación!$B$15,AA360=Clasificación!$B$16),Clasificación!$C$15,IF(AA360=Clasificación!$B$17,Clasificación!$C$17,"Por clasificar"))</f>
        <v>Crítica</v>
      </c>
      <c r="AG360" s="75" t="str">
        <f>IF(OR(AB360=Clasificación!$B$22,AB360=Clasificación!$B$23),Clasificación!$C$22,IF(AB360=Clasificación!$B$24,Clasificación!$C$24,"Por clasificar"))</f>
        <v>Crítica</v>
      </c>
    </row>
    <row r="361" spans="1:33" x14ac:dyDescent="0.2">
      <c r="A361" s="58"/>
      <c r="B361" s="58"/>
      <c r="C361" s="59"/>
      <c r="D361" s="58"/>
      <c r="E361" s="58"/>
      <c r="F361" s="64"/>
      <c r="G361" s="59"/>
      <c r="H361" s="59"/>
      <c r="I361" s="59"/>
      <c r="J361" s="90"/>
      <c r="K361" s="58"/>
      <c r="L361" s="58"/>
      <c r="M361" s="58"/>
      <c r="N361" s="58"/>
      <c r="O361" s="58"/>
      <c r="P361" s="74"/>
      <c r="Q361" s="58"/>
      <c r="R361" s="58"/>
      <c r="S361" s="58"/>
      <c r="T361" s="74"/>
      <c r="U361" s="59"/>
      <c r="V361" s="59"/>
      <c r="W361" s="59"/>
      <c r="X361" s="59"/>
      <c r="Y361" s="74"/>
      <c r="Z361" s="83"/>
      <c r="AA361" s="83"/>
      <c r="AB361" s="83"/>
      <c r="AC361" s="84"/>
      <c r="AD361" s="74"/>
      <c r="AE361" s="85"/>
      <c r="AF361" s="85"/>
      <c r="AG361" s="85"/>
    </row>
    <row r="362" spans="1:33" ht="56.25" x14ac:dyDescent="0.2">
      <c r="A362" s="55">
        <v>350</v>
      </c>
      <c r="B362" s="55" t="s">
        <v>2557</v>
      </c>
      <c r="C362" s="56" t="s">
        <v>2928</v>
      </c>
      <c r="D362" s="56" t="s">
        <v>2132</v>
      </c>
      <c r="E362" s="88" t="str">
        <f>+VLOOKUP(F362,Inventario!$A$3:$D$2083,2,FALSE)</f>
        <v>AC473</v>
      </c>
      <c r="F362" s="63" t="s">
        <v>1191</v>
      </c>
      <c r="G362" s="89" t="str">
        <f>+VLOOKUP(F362,Inventario!$A$3:$D$2083,3,FALSE)</f>
        <v>Subserie documental la cual puede contener la siguiente documentación:  Estudio.</v>
      </c>
      <c r="H362" s="56" t="s">
        <v>2649</v>
      </c>
      <c r="I362" s="89" t="str">
        <f>+VLOOKUP(F362,Inventario!$A$4:$D$2083,4,FALSE)</f>
        <v>Datos / Información</v>
      </c>
      <c r="J362" s="90"/>
      <c r="K362" s="55" t="s">
        <v>3117</v>
      </c>
      <c r="L362" s="55" t="s">
        <v>3117</v>
      </c>
      <c r="M362" s="55" t="s">
        <v>3116</v>
      </c>
      <c r="N362" s="55" t="s">
        <v>3116</v>
      </c>
      <c r="O362" s="55" t="s">
        <v>2131</v>
      </c>
      <c r="P362" s="74"/>
      <c r="Q362" s="55" t="s">
        <v>2133</v>
      </c>
      <c r="R362" s="55" t="s">
        <v>2132</v>
      </c>
      <c r="S362" s="55" t="s">
        <v>2132</v>
      </c>
      <c r="T362" s="74"/>
      <c r="U362" s="56" t="s">
        <v>2656</v>
      </c>
      <c r="V362" s="56" t="s">
        <v>2656</v>
      </c>
      <c r="W362" s="56" t="s">
        <v>2135</v>
      </c>
      <c r="X362" s="56" t="s">
        <v>2658</v>
      </c>
      <c r="Y362" s="74"/>
      <c r="Z362" s="78" t="s">
        <v>286</v>
      </c>
      <c r="AA362" s="78" t="s">
        <v>286</v>
      </c>
      <c r="AB362" s="78" t="s">
        <v>286</v>
      </c>
      <c r="AC362" s="73" t="str">
        <f>IF( AND(Z362="Alto",AA362="Alto",AB362="Alto"),"Crítico","No Crítico")</f>
        <v>No Crítico</v>
      </c>
      <c r="AD362" s="74"/>
      <c r="AE362" s="75" t="str">
        <f>IF(Z362=Clasificación!$B$9,Clasificación!$C$9,IF(Z362=Clasificación!$B$10,Clasificación!$C$10,IF(OR(Z362=Clasificación!$B$11,Z362=Clasificación!$C$11),Clasificación!$C$11,"Por clasificar")))</f>
        <v>Pública</v>
      </c>
      <c r="AF362" s="75" t="str">
        <f>IF(OR(AA362=Clasificación!$B$15,AA362=Clasificación!$B$16),Clasificación!$C$15,IF(AA362=Clasificación!$B$17,Clasificación!$C$17,"Por clasificar"))</f>
        <v>No Crítica</v>
      </c>
      <c r="AG362" s="75" t="str">
        <f>IF(OR(AB362=Clasificación!$B$22,AB362=Clasificación!$B$23),Clasificación!$C$22,IF(AB362=Clasificación!$B$24,Clasificación!$C$24,"Por clasificar"))</f>
        <v>No Crítica</v>
      </c>
    </row>
    <row r="363" spans="1:33" ht="78.75" x14ac:dyDescent="0.2">
      <c r="A363" s="55">
        <v>351</v>
      </c>
      <c r="B363" s="55" t="s">
        <v>2557</v>
      </c>
      <c r="C363" s="56" t="s">
        <v>2928</v>
      </c>
      <c r="D363" s="56" t="s">
        <v>2132</v>
      </c>
      <c r="E363" s="88" t="str">
        <f>+VLOOKUP(F363,Inventario!$A$3:$D$2083,2,FALSE)</f>
        <v>AC354</v>
      </c>
      <c r="F363" s="63" t="s">
        <v>1074</v>
      </c>
      <c r="G363" s="89" t="str">
        <f>+VLOOKUP(F363,Inventario!$A$3:$D$2083,3,FALSE)</f>
        <v>Subserie documental la cual puede contener la siguiente documentación: Requerimiento, Informe, Comunicaciones Oficiales y Anexos.</v>
      </c>
      <c r="H363" s="56" t="s">
        <v>2650</v>
      </c>
      <c r="I363" s="89" t="str">
        <f>+VLOOKUP(F363,Inventario!$A$4:$D$2083,4,FALSE)</f>
        <v>Datos / Información</v>
      </c>
      <c r="J363" s="90"/>
      <c r="K363" s="55" t="s">
        <v>3117</v>
      </c>
      <c r="L363" s="55" t="s">
        <v>3117</v>
      </c>
      <c r="M363" s="55" t="s">
        <v>3117</v>
      </c>
      <c r="N363" s="55" t="s">
        <v>3116</v>
      </c>
      <c r="O363" s="55" t="s">
        <v>2131</v>
      </c>
      <c r="P363" s="74"/>
      <c r="Q363" s="55" t="s">
        <v>2133</v>
      </c>
      <c r="R363" s="55" t="s">
        <v>2132</v>
      </c>
      <c r="S363" s="55" t="s">
        <v>2132</v>
      </c>
      <c r="T363" s="74"/>
      <c r="U363" s="56" t="s">
        <v>2656</v>
      </c>
      <c r="V363" s="56" t="s">
        <v>2656</v>
      </c>
      <c r="W363" s="56" t="s">
        <v>2135</v>
      </c>
      <c r="X363" s="56" t="s">
        <v>2657</v>
      </c>
      <c r="Y363" s="74"/>
      <c r="Z363" s="78" t="s">
        <v>287</v>
      </c>
      <c r="AA363" s="78" t="s">
        <v>287</v>
      </c>
      <c r="AB363" s="78" t="s">
        <v>287</v>
      </c>
      <c r="AC363" s="73" t="str">
        <f t="shared" ref="AC363:AC426" si="12">IF( AND(Z363="Alto",AA363="Alto",AB363="Alto"),"Crítico","No Crítico")</f>
        <v>No Crítico</v>
      </c>
      <c r="AD363" s="74"/>
      <c r="AE363" s="75" t="str">
        <f>IF(Z363=Clasificación!$B$9,Clasificación!$C$9,IF(Z363=Clasificación!$B$10,Clasificación!$C$10,IF(OR(Z363=Clasificación!$B$11,Z363=Clasificación!$C$11),Clasificación!$C$11,"Por clasificar")))</f>
        <v>Pública Clasificada</v>
      </c>
      <c r="AF363" s="75" t="str">
        <f>IF(OR(AA363=Clasificación!$B$15,AA363=Clasificación!$B$16),Clasificación!$C$15,IF(AA363=Clasificación!$B$17,Clasificación!$C$17,"Por clasificar"))</f>
        <v>Crítica</v>
      </c>
      <c r="AG363" s="75" t="str">
        <f>IF(OR(AB363=Clasificación!$B$22,AB363=Clasificación!$B$23),Clasificación!$C$22,IF(AB363=Clasificación!$B$24,Clasificación!$C$24,"Por clasificar"))</f>
        <v>Crítica</v>
      </c>
    </row>
    <row r="364" spans="1:33" ht="78.75" x14ac:dyDescent="0.2">
      <c r="A364" s="55">
        <v>352</v>
      </c>
      <c r="B364" s="55" t="s">
        <v>2557</v>
      </c>
      <c r="C364" s="56" t="s">
        <v>2928</v>
      </c>
      <c r="D364" s="56" t="s">
        <v>2132</v>
      </c>
      <c r="E364" s="88" t="str">
        <f>+VLOOKUP(F364,Inventario!$A$3:$D$2083,2,FALSE)</f>
        <v>AC355</v>
      </c>
      <c r="F364" s="63" t="s">
        <v>1099</v>
      </c>
      <c r="G364" s="89" t="str">
        <f>+VLOOKUP(F364,Inventario!$A$3:$D$2083,3,FALSE)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364" s="56" t="s">
        <v>2651</v>
      </c>
      <c r="I364" s="89" t="str">
        <f>+VLOOKUP(F364,Inventario!$A$4:$D$2083,4,FALSE)</f>
        <v>Datos / Información</v>
      </c>
      <c r="J364" s="90"/>
      <c r="K364" s="55" t="s">
        <v>3117</v>
      </c>
      <c r="L364" s="55" t="s">
        <v>3117</v>
      </c>
      <c r="M364" s="55" t="s">
        <v>3116</v>
      </c>
      <c r="N364" s="55" t="s">
        <v>3116</v>
      </c>
      <c r="O364" s="55" t="s">
        <v>2131</v>
      </c>
      <c r="P364" s="74"/>
      <c r="Q364" s="55" t="s">
        <v>2133</v>
      </c>
      <c r="R364" s="55" t="s">
        <v>2132</v>
      </c>
      <c r="S364" s="55" t="s">
        <v>2132</v>
      </c>
      <c r="T364" s="74"/>
      <c r="U364" s="56" t="s">
        <v>2656</v>
      </c>
      <c r="V364" s="56" t="s">
        <v>2656</v>
      </c>
      <c r="W364" s="56" t="s">
        <v>2135</v>
      </c>
      <c r="X364" s="56" t="s">
        <v>2657</v>
      </c>
      <c r="Y364" s="74"/>
      <c r="Z364" s="78" t="s">
        <v>287</v>
      </c>
      <c r="AA364" s="78" t="s">
        <v>286</v>
      </c>
      <c r="AB364" s="78" t="s">
        <v>287</v>
      </c>
      <c r="AC364" s="73" t="str">
        <f t="shared" si="12"/>
        <v>No Crítico</v>
      </c>
      <c r="AD364" s="74"/>
      <c r="AE364" s="75" t="str">
        <f>IF(Z364=Clasificación!$B$9,Clasificación!$C$9,IF(Z364=Clasificación!$B$10,Clasificación!$C$10,IF(OR(Z364=Clasificación!$B$11,Z364=Clasificación!$C$11),Clasificación!$C$11,"Por clasificar")))</f>
        <v>Pública Clasificada</v>
      </c>
      <c r="AF364" s="75" t="str">
        <f>IF(OR(AA364=Clasificación!$B$15,AA364=Clasificación!$B$16),Clasificación!$C$15,IF(AA364=Clasificación!$B$17,Clasificación!$C$17,"Por clasificar"))</f>
        <v>No Crítica</v>
      </c>
      <c r="AG364" s="75" t="str">
        <f>IF(OR(AB364=Clasificación!$B$22,AB364=Clasificación!$B$23),Clasificación!$C$22,IF(AB364=Clasificación!$B$24,Clasificación!$C$24,"Por clasificar"))</f>
        <v>Crítica</v>
      </c>
    </row>
    <row r="365" spans="1:33" ht="78.75" x14ac:dyDescent="0.2">
      <c r="A365" s="55">
        <v>353</v>
      </c>
      <c r="B365" s="55" t="s">
        <v>2557</v>
      </c>
      <c r="C365" s="56" t="s">
        <v>2928</v>
      </c>
      <c r="D365" s="56" t="s">
        <v>2132</v>
      </c>
      <c r="E365" s="88" t="str">
        <f>+VLOOKUP(F365,Inventario!$A$3:$D$2083,2,FALSE)</f>
        <v>AC356</v>
      </c>
      <c r="F365" s="63" t="s">
        <v>1750</v>
      </c>
      <c r="G365" s="89" t="str">
        <f>+VLOOKUP(F365,Inventario!$A$3:$D$2083,3,FALSE)</f>
        <v>Subserie documental la cual puede contener la siguiente documentación: Informe de gestión, Matriz de Plan Estratégico 58-F-03, Anexos al Informe de Gestión 58-F-26, Solicitud de creación, actualización o dada de baja de documentos del SGI 01-F-01, Caracterización de Servicio 01-F-02, Caracterización de Proceso 01-F-03, Procedimiento o Instructivo 01-F-04, Solicitud de Acción Correctiva, preventiva o de mejora 06-F-07, Seguimiento a los Compromisos de la Revisión Gerencial 06-F-09, Informe</v>
      </c>
      <c r="H365" s="56" t="s">
        <v>2225</v>
      </c>
      <c r="I365" s="89" t="str">
        <f>+VLOOKUP(F365,Inventario!$A$4:$D$2083,4,FALSE)</f>
        <v>Datos / Información</v>
      </c>
      <c r="J365" s="90"/>
      <c r="K365" s="55" t="s">
        <v>3116</v>
      </c>
      <c r="L365" s="55" t="s">
        <v>3117</v>
      </c>
      <c r="M365" s="55" t="s">
        <v>3117</v>
      </c>
      <c r="N365" s="55" t="s">
        <v>3117</v>
      </c>
      <c r="O365" s="55" t="s">
        <v>2131</v>
      </c>
      <c r="P365" s="74"/>
      <c r="Q365" s="55" t="s">
        <v>2133</v>
      </c>
      <c r="R365" s="55" t="s">
        <v>2132</v>
      </c>
      <c r="S365" s="55" t="s">
        <v>2132</v>
      </c>
      <c r="T365" s="74"/>
      <c r="U365" s="56" t="s">
        <v>2656</v>
      </c>
      <c r="V365" s="56" t="s">
        <v>2656</v>
      </c>
      <c r="W365" s="56" t="s">
        <v>2135</v>
      </c>
      <c r="X365" s="56" t="s">
        <v>2657</v>
      </c>
      <c r="Y365" s="74"/>
      <c r="Z365" s="78" t="s">
        <v>286</v>
      </c>
      <c r="AA365" s="78" t="s">
        <v>287</v>
      </c>
      <c r="AB365" s="78" t="s">
        <v>287</v>
      </c>
      <c r="AC365" s="73" t="str">
        <f t="shared" si="12"/>
        <v>No Crítico</v>
      </c>
      <c r="AD365" s="74"/>
      <c r="AE365" s="75" t="str">
        <f>IF(Z365=Clasificación!$B$9,Clasificación!$C$9,IF(Z365=Clasificación!$B$10,Clasificación!$C$10,IF(OR(Z365=Clasificación!$B$11,Z365=Clasificación!$C$11),Clasificación!$C$11,"Por clasificar")))</f>
        <v>Pública</v>
      </c>
      <c r="AF365" s="75" t="str">
        <f>IF(OR(AA365=Clasificación!$B$15,AA365=Clasificación!$B$16),Clasificación!$C$15,IF(AA365=Clasificación!$B$17,Clasificación!$C$17,"Por clasificar"))</f>
        <v>Crítica</v>
      </c>
      <c r="AG365" s="75" t="str">
        <f>IF(OR(AB365=Clasificación!$B$22,AB365=Clasificación!$B$23),Clasificación!$C$22,IF(AB365=Clasificación!$B$24,Clasificación!$C$24,"Por clasificar"))</f>
        <v>Crítica</v>
      </c>
    </row>
    <row r="366" spans="1:33" ht="123.75" x14ac:dyDescent="0.2">
      <c r="A366" s="55">
        <v>354</v>
      </c>
      <c r="B366" s="55" t="s">
        <v>2557</v>
      </c>
      <c r="C366" s="56" t="s">
        <v>2928</v>
      </c>
      <c r="D366" s="56" t="s">
        <v>2646</v>
      </c>
      <c r="E366" s="88" t="str">
        <f>+VLOOKUP(F366,Inventario!$A$3:$D$2083,2,FALSE)</f>
        <v>AC435</v>
      </c>
      <c r="F366" s="63" t="s">
        <v>1157</v>
      </c>
      <c r="G366" s="89" t="str">
        <f>+VLOOKUP(F366,Inventario!$A$3:$D$2083,3,FALSE)</f>
        <v>Subserie documental la cual puede contener la siguiente documentación: Plan de acción, Plan, Formulación, Seguimiento</v>
      </c>
      <c r="H366" s="56" t="s">
        <v>2652</v>
      </c>
      <c r="I366" s="89" t="str">
        <f>+VLOOKUP(F366,Inventario!$A$4:$D$2083,4,FALSE)</f>
        <v>Datos / Información</v>
      </c>
      <c r="J366" s="90"/>
      <c r="K366" s="55" t="s">
        <v>3116</v>
      </c>
      <c r="L366" s="55" t="s">
        <v>3117</v>
      </c>
      <c r="M366" s="55" t="s">
        <v>3117</v>
      </c>
      <c r="N366" s="55" t="s">
        <v>3117</v>
      </c>
      <c r="O366" s="55" t="s">
        <v>2131</v>
      </c>
      <c r="P366" s="74"/>
      <c r="Q366" s="55" t="s">
        <v>2133</v>
      </c>
      <c r="R366" s="55" t="s">
        <v>2132</v>
      </c>
      <c r="S366" s="55" t="s">
        <v>2132</v>
      </c>
      <c r="T366" s="74"/>
      <c r="U366" s="56" t="s">
        <v>2656</v>
      </c>
      <c r="V366" s="56" t="s">
        <v>2656</v>
      </c>
      <c r="W366" s="56" t="s">
        <v>2135</v>
      </c>
      <c r="X366" s="56" t="s">
        <v>2657</v>
      </c>
      <c r="Y366" s="74"/>
      <c r="Z366" s="78" t="s">
        <v>286</v>
      </c>
      <c r="AA366" s="78" t="s">
        <v>286</v>
      </c>
      <c r="AB366" s="78" t="s">
        <v>287</v>
      </c>
      <c r="AC366" s="73" t="str">
        <f t="shared" si="12"/>
        <v>No Crítico</v>
      </c>
      <c r="AD366" s="74"/>
      <c r="AE366" s="75" t="str">
        <f>IF(Z366=Clasificación!$B$9,Clasificación!$C$9,IF(Z366=Clasificación!$B$10,Clasificación!$C$10,IF(OR(Z366=Clasificación!$B$11,Z366=Clasificación!$C$11),Clasificación!$C$11,"Por clasificar")))</f>
        <v>Pública</v>
      </c>
      <c r="AF366" s="75" t="str">
        <f>IF(OR(AA366=Clasificación!$B$15,AA366=Clasificación!$B$16),Clasificación!$C$15,IF(AA366=Clasificación!$B$17,Clasificación!$C$17,"Por clasificar"))</f>
        <v>No Crítica</v>
      </c>
      <c r="AG366" s="75" t="str">
        <f>IF(OR(AB366=Clasificación!$B$22,AB366=Clasificación!$B$23),Clasificación!$C$22,IF(AB366=Clasificación!$B$24,Clasificación!$C$24,"Por clasificar"))</f>
        <v>Crítica</v>
      </c>
    </row>
    <row r="367" spans="1:33" ht="180" x14ac:dyDescent="0.2">
      <c r="A367" s="55">
        <v>355</v>
      </c>
      <c r="B367" s="55" t="s">
        <v>2557</v>
      </c>
      <c r="C367" s="56" t="s">
        <v>2928</v>
      </c>
      <c r="D367" s="56" t="s">
        <v>2559</v>
      </c>
      <c r="E367" s="88" t="str">
        <f>+VLOOKUP(F367,Inventario!$A$3:$D$2083,2,FALSE)</f>
        <v>AC211</v>
      </c>
      <c r="F367" s="63" t="s">
        <v>756</v>
      </c>
      <c r="G367" s="89" t="str">
        <f>+VLOOKUP(F367,Inventario!$A$3:$D$2083,3,FALSE)</f>
        <v>Aplicación de control interno para el registro de los planes de mejoramiento. Permite el manejo de los planes de mejoramiento solicitados por la Contraloría Distrital a las diferentes áreas de la SDH.</v>
      </c>
      <c r="H367" s="56" t="s">
        <v>2653</v>
      </c>
      <c r="I367" s="89" t="str">
        <f>+VLOOKUP(F367,Inventario!$A$4:$D$2083,4,FALSE)</f>
        <v>Software de propósito especifico</v>
      </c>
      <c r="J367" s="90"/>
      <c r="K367" s="55" t="s">
        <v>3117</v>
      </c>
      <c r="L367" s="55" t="s">
        <v>3117</v>
      </c>
      <c r="M367" s="55" t="s">
        <v>3117</v>
      </c>
      <c r="N367" s="55" t="s">
        <v>3117</v>
      </c>
      <c r="O367" s="55" t="s">
        <v>2131</v>
      </c>
      <c r="P367" s="74"/>
      <c r="Q367" s="55" t="s">
        <v>2133</v>
      </c>
      <c r="R367" s="55" t="s">
        <v>2132</v>
      </c>
      <c r="S367" s="55" t="s">
        <v>2132</v>
      </c>
      <c r="T367" s="74"/>
      <c r="U367" s="56" t="s">
        <v>2656</v>
      </c>
      <c r="V367" s="56" t="s">
        <v>2656</v>
      </c>
      <c r="W367" s="56" t="s">
        <v>2135</v>
      </c>
      <c r="X367" s="56" t="s">
        <v>2657</v>
      </c>
      <c r="Y367" s="74"/>
      <c r="Z367" s="78" t="s">
        <v>286</v>
      </c>
      <c r="AA367" s="78" t="s">
        <v>286</v>
      </c>
      <c r="AB367" s="78" t="s">
        <v>286</v>
      </c>
      <c r="AC367" s="73" t="str">
        <f t="shared" si="12"/>
        <v>No Crítico</v>
      </c>
      <c r="AD367" s="74"/>
      <c r="AE367" s="75" t="str">
        <f>IF(Z367=Clasificación!$B$9,Clasificación!$C$9,IF(Z367=Clasificación!$B$10,Clasificación!$C$10,IF(OR(Z367=Clasificación!$B$11,Z367=Clasificación!$C$11),Clasificación!$C$11,"Por clasificar")))</f>
        <v>Pública</v>
      </c>
      <c r="AF367" s="75" t="str">
        <f>IF(OR(AA367=Clasificación!$B$15,AA367=Clasificación!$B$16),Clasificación!$C$15,IF(AA367=Clasificación!$B$17,Clasificación!$C$17,"Por clasificar"))</f>
        <v>No Crítica</v>
      </c>
      <c r="AG367" s="75" t="str">
        <f>IF(OR(AB367=Clasificación!$B$22,AB367=Clasificación!$B$23),Clasificación!$C$22,IF(AB367=Clasificación!$B$24,Clasificación!$C$24,"Por clasificar"))</f>
        <v>No Crítica</v>
      </c>
    </row>
    <row r="368" spans="1:33" ht="45" x14ac:dyDescent="0.2">
      <c r="A368" s="55">
        <v>356</v>
      </c>
      <c r="B368" s="55" t="s">
        <v>2557</v>
      </c>
      <c r="C368" s="56" t="s">
        <v>2928</v>
      </c>
      <c r="D368" s="56" t="s">
        <v>2647</v>
      </c>
      <c r="E368" s="88" t="str">
        <f>+VLOOKUP(F368,Inventario!$A$3:$D$2083,2,FALSE)</f>
        <v>AC474</v>
      </c>
      <c r="F368" s="63" t="s">
        <v>1192</v>
      </c>
      <c r="G368" s="89" t="str">
        <f>+VLOOKUP(F368,Inventario!$A$3:$D$2083,3,FALSE)</f>
        <v>Subserie documental la cual puede contener la siguiente documentación: Plan de Acción, Programación presupuesto, Resultado, Informe de Seguimiento, Documento Técnico, Informe de Consultoría , Viabilidad Presupuestal, Informe, Proyecto de inversión</v>
      </c>
      <c r="H368" s="56"/>
      <c r="I368" s="89" t="str">
        <f>+VLOOKUP(F368,Inventario!$A$4:$D$2083,4,FALSE)</f>
        <v>Datos / Información</v>
      </c>
      <c r="J368" s="90"/>
      <c r="K368" s="55" t="s">
        <v>3116</v>
      </c>
      <c r="L368" s="55" t="s">
        <v>3117</v>
      </c>
      <c r="M368" s="55" t="s">
        <v>3117</v>
      </c>
      <c r="N368" s="55" t="s">
        <v>3117</v>
      </c>
      <c r="O368" s="55" t="s">
        <v>2131</v>
      </c>
      <c r="P368" s="74"/>
      <c r="Q368" s="55" t="s">
        <v>2133</v>
      </c>
      <c r="R368" s="55" t="s">
        <v>2132</v>
      </c>
      <c r="S368" s="55" t="s">
        <v>2132</v>
      </c>
      <c r="T368" s="74"/>
      <c r="U368" s="56" t="s">
        <v>2656</v>
      </c>
      <c r="V368" s="56" t="s">
        <v>2656</v>
      </c>
      <c r="W368" s="56" t="s">
        <v>2135</v>
      </c>
      <c r="X368" s="56" t="s">
        <v>2657</v>
      </c>
      <c r="Y368" s="74"/>
      <c r="Z368" s="78" t="s">
        <v>286</v>
      </c>
      <c r="AA368" s="78" t="s">
        <v>287</v>
      </c>
      <c r="AB368" s="78" t="s">
        <v>287</v>
      </c>
      <c r="AC368" s="73" t="str">
        <f t="shared" si="12"/>
        <v>No Crítico</v>
      </c>
      <c r="AD368" s="74"/>
      <c r="AE368" s="75" t="str">
        <f>IF(Z368=Clasificación!$B$9,Clasificación!$C$9,IF(Z368=Clasificación!$B$10,Clasificación!$C$10,IF(OR(Z368=Clasificación!$B$11,Z368=Clasificación!$C$11),Clasificación!$C$11,"Por clasificar")))</f>
        <v>Pública</v>
      </c>
      <c r="AF368" s="75" t="str">
        <f>IF(OR(AA368=Clasificación!$B$15,AA368=Clasificación!$B$16),Clasificación!$C$15,IF(AA368=Clasificación!$B$17,Clasificación!$C$17,"Por clasificar"))</f>
        <v>Crítica</v>
      </c>
      <c r="AG368" s="75" t="str">
        <f>IF(OR(AB368=Clasificación!$B$22,AB368=Clasificación!$B$23),Clasificación!$C$22,IF(AB368=Clasificación!$B$24,Clasificación!$C$24,"Por clasificar"))</f>
        <v>Crítica</v>
      </c>
    </row>
    <row r="369" spans="1:33" ht="90" x14ac:dyDescent="0.2">
      <c r="A369" s="55">
        <v>357</v>
      </c>
      <c r="B369" s="55" t="s">
        <v>2557</v>
      </c>
      <c r="C369" s="56" t="s">
        <v>2928</v>
      </c>
      <c r="D369" s="56" t="s">
        <v>2648</v>
      </c>
      <c r="E369" s="88" t="str">
        <f>+VLOOKUP(F369,Inventario!$A$3:$D$2083,2,FALSE)</f>
        <v>AC368</v>
      </c>
      <c r="F369" s="63" t="s">
        <v>1100</v>
      </c>
      <c r="G369" s="89" t="str">
        <f>+VLOOKUP(F369,Inventario!$A$3:$D$2083,3,FALSE)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369" s="56" t="s">
        <v>2654</v>
      </c>
      <c r="I369" s="89" t="str">
        <f>+VLOOKUP(F369,Inventario!$A$4:$D$2083,4,FALSE)</f>
        <v>Datos / Información</v>
      </c>
      <c r="J369" s="90"/>
      <c r="K369" s="55" t="s">
        <v>3117</v>
      </c>
      <c r="L369" s="55" t="s">
        <v>3116</v>
      </c>
      <c r="M369" s="55" t="s">
        <v>3116</v>
      </c>
      <c r="N369" s="55" t="s">
        <v>3117</v>
      </c>
      <c r="O369" s="55" t="s">
        <v>2131</v>
      </c>
      <c r="P369" s="74"/>
      <c r="Q369" s="55" t="s">
        <v>2133</v>
      </c>
      <c r="R369" s="55" t="s">
        <v>2132</v>
      </c>
      <c r="S369" s="55" t="s">
        <v>2132</v>
      </c>
      <c r="T369" s="74"/>
      <c r="U369" s="56" t="s">
        <v>2656</v>
      </c>
      <c r="V369" s="56" t="s">
        <v>2656</v>
      </c>
      <c r="W369" s="56" t="s">
        <v>2135</v>
      </c>
      <c r="X369" s="56" t="s">
        <v>2657</v>
      </c>
      <c r="Y369" s="74"/>
      <c r="Z369" s="78" t="s">
        <v>288</v>
      </c>
      <c r="AA369" s="78" t="s">
        <v>288</v>
      </c>
      <c r="AB369" s="78" t="s">
        <v>288</v>
      </c>
      <c r="AC369" s="73" t="str">
        <f t="shared" si="12"/>
        <v>Crítico</v>
      </c>
      <c r="AD369" s="74"/>
      <c r="AE369" s="75" t="str">
        <f>IF(Z369=Clasificación!$B$9,Clasificación!$C$9,IF(Z369=Clasificación!$B$10,Clasificación!$C$10,IF(OR(Z369=Clasificación!$B$11,Z369=Clasificación!$C$11),Clasificación!$C$11,"Por clasificar")))</f>
        <v>Pública Reservada</v>
      </c>
      <c r="AF369" s="75" t="str">
        <f>IF(OR(AA369=Clasificación!$B$15,AA369=Clasificación!$B$16),Clasificación!$C$15,IF(AA369=Clasificación!$B$17,Clasificación!$C$17,"Por clasificar"))</f>
        <v>Crítica</v>
      </c>
      <c r="AG369" s="75" t="str">
        <f>IF(OR(AB369=Clasificación!$B$22,AB369=Clasificación!$B$23),Clasificación!$C$22,IF(AB369=Clasificación!$B$24,Clasificación!$C$24,"Por clasificar"))</f>
        <v>Crítica</v>
      </c>
    </row>
    <row r="370" spans="1:33" ht="45" x14ac:dyDescent="0.2">
      <c r="A370" s="55">
        <v>358</v>
      </c>
      <c r="B370" s="55" t="s">
        <v>2557</v>
      </c>
      <c r="C370" s="56" t="s">
        <v>2928</v>
      </c>
      <c r="D370" s="56" t="s">
        <v>2132</v>
      </c>
      <c r="E370" s="88" t="str">
        <f>+VLOOKUP(F370,Inventario!$A$3:$D$2083,2,FALSE)</f>
        <v>AC470</v>
      </c>
      <c r="F370" s="63" t="s">
        <v>1188</v>
      </c>
      <c r="G370" s="89" t="str">
        <f>+VLOOKUP(F370,Inventario!$A$3:$D$2083,3,FALSE)</f>
        <v>Serie documental la cual puede contener la siguiente documentación: Resoluciones.</v>
      </c>
      <c r="H370" s="56" t="s">
        <v>2655</v>
      </c>
      <c r="I370" s="89" t="str">
        <f>+VLOOKUP(F370,Inventario!$A$4:$D$2083,4,FALSE)</f>
        <v>Datos / Información</v>
      </c>
      <c r="J370" s="90"/>
      <c r="K370" s="55" t="s">
        <v>3117</v>
      </c>
      <c r="L370" s="55" t="s">
        <v>3117</v>
      </c>
      <c r="M370" s="55" t="s">
        <v>3117</v>
      </c>
      <c r="N370" s="55" t="s">
        <v>3117</v>
      </c>
      <c r="O370" s="55" t="s">
        <v>2131</v>
      </c>
      <c r="P370" s="74"/>
      <c r="Q370" s="55" t="s">
        <v>2133</v>
      </c>
      <c r="R370" s="55" t="s">
        <v>2132</v>
      </c>
      <c r="S370" s="55" t="s">
        <v>2132</v>
      </c>
      <c r="T370" s="74"/>
      <c r="U370" s="56" t="s">
        <v>2656</v>
      </c>
      <c r="V370" s="56" t="s">
        <v>2656</v>
      </c>
      <c r="W370" s="56" t="s">
        <v>2135</v>
      </c>
      <c r="X370" s="56" t="s">
        <v>2657</v>
      </c>
      <c r="Y370" s="74"/>
      <c r="Z370" s="78" t="s">
        <v>288</v>
      </c>
      <c r="AA370" s="78" t="s">
        <v>288</v>
      </c>
      <c r="AB370" s="78" t="s">
        <v>288</v>
      </c>
      <c r="AC370" s="73" t="str">
        <f t="shared" si="12"/>
        <v>Crítico</v>
      </c>
      <c r="AD370" s="74"/>
      <c r="AE370" s="75" t="str">
        <f>IF(Z370=Clasificación!$B$9,Clasificación!$C$9,IF(Z370=Clasificación!$B$10,Clasificación!$C$10,IF(OR(Z370=Clasificación!$B$11,Z370=Clasificación!$C$11),Clasificación!$C$11,"Por clasificar")))</f>
        <v>Pública Reservada</v>
      </c>
      <c r="AF370" s="75" t="str">
        <f>IF(OR(AA370=Clasificación!$B$15,AA370=Clasificación!$B$16),Clasificación!$C$15,IF(AA370=Clasificación!$B$17,Clasificación!$C$17,"Por clasificar"))</f>
        <v>Crítica</v>
      </c>
      <c r="AG370" s="75" t="str">
        <f>IF(OR(AB370=Clasificación!$B$22,AB370=Clasificación!$B$23),Clasificación!$C$22,IF(AB370=Clasificación!$B$24,Clasificación!$C$24,"Por clasificar"))</f>
        <v>Crítica</v>
      </c>
    </row>
    <row r="371" spans="1:33" ht="90" x14ac:dyDescent="0.2">
      <c r="A371" s="55">
        <v>359</v>
      </c>
      <c r="B371" s="55" t="s">
        <v>2557</v>
      </c>
      <c r="C371" s="56" t="s">
        <v>2713</v>
      </c>
      <c r="D371" s="56" t="s">
        <v>2132</v>
      </c>
      <c r="E371" s="88" t="str">
        <f>+VLOOKUP(F371,Inventario!$A$3:$D$2083,2,FALSE)</f>
        <v>AC476</v>
      </c>
      <c r="F371" s="63" t="s">
        <v>1194</v>
      </c>
      <c r="G371" s="89" t="str">
        <f>+VLOOKUP(F371,Inventario!$A$3:$D$2083,3,FALSE)</f>
        <v>Subserie documental la cual puede contener la siguiente documentación: Acta , Anexos, Ayuda de memoria mesas de  trabajo o talleres  de capacitación, Formato de control de asistencia.</v>
      </c>
      <c r="H371" s="56" t="s">
        <v>2717</v>
      </c>
      <c r="I371" s="89" t="str">
        <f>+VLOOKUP(F371,Inventario!$A$4:$D$2083,4,FALSE)</f>
        <v>Datos / Información</v>
      </c>
      <c r="J371" s="90"/>
      <c r="K371" s="55" t="s">
        <v>3116</v>
      </c>
      <c r="L371" s="55" t="s">
        <v>3117</v>
      </c>
      <c r="M371" s="55" t="s">
        <v>3298</v>
      </c>
      <c r="N371" s="55" t="s">
        <v>3116</v>
      </c>
      <c r="O371" s="55" t="s">
        <v>2131</v>
      </c>
      <c r="P371" s="74"/>
      <c r="Q371" s="55" t="s">
        <v>2133</v>
      </c>
      <c r="R371" s="55" t="s">
        <v>2132</v>
      </c>
      <c r="S371" s="55" t="s">
        <v>2132</v>
      </c>
      <c r="T371" s="74"/>
      <c r="U371" s="56" t="s">
        <v>2726</v>
      </c>
      <c r="V371" s="56" t="s">
        <v>2726</v>
      </c>
      <c r="W371" s="56" t="s">
        <v>2135</v>
      </c>
      <c r="X371" s="56" t="s">
        <v>2727</v>
      </c>
      <c r="Y371" s="74"/>
      <c r="Z371" s="78" t="s">
        <v>286</v>
      </c>
      <c r="AA371" s="78" t="s">
        <v>287</v>
      </c>
      <c r="AB371" s="78" t="s">
        <v>287</v>
      </c>
      <c r="AC371" s="73" t="str">
        <f t="shared" si="12"/>
        <v>No Crítico</v>
      </c>
      <c r="AD371" s="74"/>
      <c r="AE371" s="75" t="str">
        <f>IF(Z371=Clasificación!$B$9,Clasificación!$C$9,IF(Z371=Clasificación!$B$10,Clasificación!$C$10,IF(OR(Z371=Clasificación!$B$11,Z371=Clasificación!$C$11),Clasificación!$C$11,"Por clasificar")))</f>
        <v>Pública</v>
      </c>
      <c r="AF371" s="75" t="str">
        <f>IF(OR(AA371=Clasificación!$B$15,AA371=Clasificación!$B$16),Clasificación!$C$15,IF(AA371=Clasificación!$B$17,Clasificación!$C$17,"Por clasificar"))</f>
        <v>Crítica</v>
      </c>
      <c r="AG371" s="75" t="str">
        <f>IF(OR(AB371=Clasificación!$B$22,AB371=Clasificación!$B$23),Clasificación!$C$22,IF(AB371=Clasificación!$B$24,Clasificación!$C$24,"Por clasificar"))</f>
        <v>Crítica</v>
      </c>
    </row>
    <row r="372" spans="1:33" ht="45" x14ac:dyDescent="0.2">
      <c r="A372" s="55">
        <v>360</v>
      </c>
      <c r="B372" s="55" t="s">
        <v>2557</v>
      </c>
      <c r="C372" s="56" t="s">
        <v>2713</v>
      </c>
      <c r="D372" s="56" t="s">
        <v>2132</v>
      </c>
      <c r="E372" s="88" t="str">
        <f>+VLOOKUP(F372,Inventario!$A$3:$D$2083,2,FALSE)</f>
        <v>AC477</v>
      </c>
      <c r="F372" s="63" t="s">
        <v>1195</v>
      </c>
      <c r="G372" s="89" t="str">
        <f>+VLOOKUP(F372,Inventario!$A$3:$D$2083,3,FALSE)</f>
        <v>Subserie documental la cual puede contener la siguiente documentación: Acta (Subdirección Jurídico Tributaria), Anexos, Ayuda de memoria mesas de  trabajo o talleres  de capacitación, Formato de control de asistencia.</v>
      </c>
      <c r="H372" s="56"/>
      <c r="I372" s="89" t="str">
        <f>+VLOOKUP(F372,Inventario!$A$4:$D$2083,4,FALSE)</f>
        <v>Datos / Información</v>
      </c>
      <c r="J372" s="90"/>
      <c r="K372" s="55" t="s">
        <v>3116</v>
      </c>
      <c r="L372" s="55" t="s">
        <v>3117</v>
      </c>
      <c r="M372" s="55" t="s">
        <v>3298</v>
      </c>
      <c r="N372" s="55" t="s">
        <v>3116</v>
      </c>
      <c r="O372" s="55" t="s">
        <v>2131</v>
      </c>
      <c r="P372" s="74"/>
      <c r="Q372" s="55" t="s">
        <v>2133</v>
      </c>
      <c r="R372" s="55" t="s">
        <v>2132</v>
      </c>
      <c r="S372" s="55" t="s">
        <v>2132</v>
      </c>
      <c r="T372" s="74"/>
      <c r="U372" s="56" t="s">
        <v>2726</v>
      </c>
      <c r="V372" s="56" t="s">
        <v>2726</v>
      </c>
      <c r="W372" s="56" t="s">
        <v>2135</v>
      </c>
      <c r="X372" s="56" t="s">
        <v>2727</v>
      </c>
      <c r="Y372" s="74"/>
      <c r="Z372" s="78" t="s">
        <v>286</v>
      </c>
      <c r="AA372" s="78" t="s">
        <v>287</v>
      </c>
      <c r="AB372" s="78" t="s">
        <v>286</v>
      </c>
      <c r="AC372" s="73" t="str">
        <f t="shared" si="12"/>
        <v>No Crítico</v>
      </c>
      <c r="AD372" s="74"/>
      <c r="AE372" s="75" t="str">
        <f>IF(Z372=Clasificación!$B$9,Clasificación!$C$9,IF(Z372=Clasificación!$B$10,Clasificación!$C$10,IF(OR(Z372=Clasificación!$B$11,Z372=Clasificación!$C$11),Clasificación!$C$11,"Por clasificar")))</f>
        <v>Pública</v>
      </c>
      <c r="AF372" s="75" t="str">
        <f>IF(OR(AA372=Clasificación!$B$15,AA372=Clasificación!$B$16),Clasificación!$C$15,IF(AA372=Clasificación!$B$17,Clasificación!$C$17,"Por clasificar"))</f>
        <v>Crítica</v>
      </c>
      <c r="AG372" s="75" t="str">
        <f>IF(OR(AB372=Clasificación!$B$22,AB372=Clasificación!$B$23),Clasificación!$C$22,IF(AB372=Clasificación!$B$24,Clasificación!$C$24,"Por clasificar"))</f>
        <v>No Crítica</v>
      </c>
    </row>
    <row r="373" spans="1:33" ht="56.25" x14ac:dyDescent="0.2">
      <c r="A373" s="55">
        <v>361</v>
      </c>
      <c r="B373" s="55" t="s">
        <v>2557</v>
      </c>
      <c r="C373" s="56" t="s">
        <v>2713</v>
      </c>
      <c r="D373" s="56" t="s">
        <v>2714</v>
      </c>
      <c r="E373" s="88" t="str">
        <f>+VLOOKUP(F373,Inventario!$A$3:$D$2083,2,FALSE)</f>
        <v>AC478</v>
      </c>
      <c r="F373" s="63" t="s">
        <v>1196</v>
      </c>
      <c r="G373" s="89" t="str">
        <f>+VLOOKUP(F373,Inventario!$A$3:$D$2083,3,FALSE)</f>
        <v>Subserie documental la cual puede contener la siguiente documentación: Consultas y Conceptos, Tabla de control asesoría jurídico tributaria.</v>
      </c>
      <c r="H373" s="56" t="s">
        <v>2718</v>
      </c>
      <c r="I373" s="89" t="str">
        <f>+VLOOKUP(F373,Inventario!$A$4:$D$2083,4,FALSE)</f>
        <v>Datos / Información</v>
      </c>
      <c r="J373" s="90"/>
      <c r="K373" s="55" t="s">
        <v>3117</v>
      </c>
      <c r="L373" s="55" t="s">
        <v>3117</v>
      </c>
      <c r="M373" s="55" t="s">
        <v>3117</v>
      </c>
      <c r="N373" s="55" t="s">
        <v>3117</v>
      </c>
      <c r="O373" s="55" t="s">
        <v>2131</v>
      </c>
      <c r="P373" s="74"/>
      <c r="Q373" s="55" t="s">
        <v>2133</v>
      </c>
      <c r="R373" s="55" t="s">
        <v>2132</v>
      </c>
      <c r="S373" s="55" t="s">
        <v>2132</v>
      </c>
      <c r="T373" s="74"/>
      <c r="U373" s="56" t="s">
        <v>2726</v>
      </c>
      <c r="V373" s="56" t="s">
        <v>2726</v>
      </c>
      <c r="W373" s="56" t="s">
        <v>2135</v>
      </c>
      <c r="X373" s="56" t="s">
        <v>2728</v>
      </c>
      <c r="Y373" s="74"/>
      <c r="Z373" s="78" t="s">
        <v>287</v>
      </c>
      <c r="AA373" s="78" t="s">
        <v>288</v>
      </c>
      <c r="AB373" s="78" t="s">
        <v>288</v>
      </c>
      <c r="AC373" s="73" t="str">
        <f t="shared" si="12"/>
        <v>No Crítico</v>
      </c>
      <c r="AD373" s="74"/>
      <c r="AE373" s="75" t="str">
        <f>IF(Z373=Clasificación!$B$9,Clasificación!$C$9,IF(Z373=Clasificación!$B$10,Clasificación!$C$10,IF(OR(Z373=Clasificación!$B$11,Z373=Clasificación!$C$11),Clasificación!$C$11,"Por clasificar")))</f>
        <v>Pública Clasificada</v>
      </c>
      <c r="AF373" s="75" t="str">
        <f>IF(OR(AA373=Clasificación!$B$15,AA373=Clasificación!$B$16),Clasificación!$C$15,IF(AA373=Clasificación!$B$17,Clasificación!$C$17,"Por clasificar"))</f>
        <v>Crítica</v>
      </c>
      <c r="AG373" s="75" t="str">
        <f>IF(OR(AB373=Clasificación!$B$22,AB373=Clasificación!$B$23),Clasificación!$C$22,IF(AB373=Clasificación!$B$24,Clasificación!$C$24,"Por clasificar"))</f>
        <v>Crítica</v>
      </c>
    </row>
    <row r="374" spans="1:33" ht="56.25" x14ac:dyDescent="0.2">
      <c r="A374" s="55">
        <v>362</v>
      </c>
      <c r="B374" s="55" t="s">
        <v>2557</v>
      </c>
      <c r="C374" s="56" t="s">
        <v>2713</v>
      </c>
      <c r="D374" s="56" t="s">
        <v>2132</v>
      </c>
      <c r="E374" s="88" t="str">
        <f>+VLOOKUP(F374,Inventario!$A$3:$D$2083,2,FALSE)</f>
        <v>AC479</v>
      </c>
      <c r="F374" s="63" t="s">
        <v>1197</v>
      </c>
      <c r="G374" s="89" t="str">
        <f>+VLOOKUP(F374,Inventario!$A$3:$D$2083,3,FALSE)</f>
        <v>Subserie documental la cual puede contener la siguiente documentación: Informes, Estudios, Estudios (Presupuestales del Distrito), Comunicaciones Oficiales, Proyecciones, Documentos soporte, Estudios  (Fiscales, Financieros y Presupuestales del Distrito), Bases de datos, Documentos soporte</v>
      </c>
      <c r="H374" s="56" t="s">
        <v>2719</v>
      </c>
      <c r="I374" s="89" t="str">
        <f>+VLOOKUP(F374,Inventario!$A$4:$D$2083,4,FALSE)</f>
        <v>Datos / Información</v>
      </c>
      <c r="J374" s="90"/>
      <c r="K374" s="55" t="s">
        <v>3116</v>
      </c>
      <c r="L374" s="55" t="s">
        <v>3117</v>
      </c>
      <c r="M374" s="55" t="s">
        <v>3117</v>
      </c>
      <c r="N374" s="55" t="s">
        <v>3117</v>
      </c>
      <c r="O374" s="55" t="s">
        <v>2131</v>
      </c>
      <c r="P374" s="74"/>
      <c r="Q374" s="55" t="s">
        <v>2133</v>
      </c>
      <c r="R374" s="55" t="s">
        <v>2132</v>
      </c>
      <c r="S374" s="55" t="s">
        <v>2132</v>
      </c>
      <c r="T374" s="74"/>
      <c r="U374" s="56" t="s">
        <v>2726</v>
      </c>
      <c r="V374" s="56" t="s">
        <v>2726</v>
      </c>
      <c r="W374" s="56" t="s">
        <v>2135</v>
      </c>
      <c r="X374" s="56" t="s">
        <v>2727</v>
      </c>
      <c r="Y374" s="74"/>
      <c r="Z374" s="78" t="s">
        <v>286</v>
      </c>
      <c r="AA374" s="78" t="s">
        <v>288</v>
      </c>
      <c r="AB374" s="78" t="s">
        <v>287</v>
      </c>
      <c r="AC374" s="73" t="str">
        <f t="shared" si="12"/>
        <v>No Crítico</v>
      </c>
      <c r="AD374" s="74"/>
      <c r="AE374" s="75" t="str">
        <f>IF(Z374=Clasificación!$B$9,Clasificación!$C$9,IF(Z374=Clasificación!$B$10,Clasificación!$C$10,IF(OR(Z374=Clasificación!$B$11,Z374=Clasificación!$C$11),Clasificación!$C$11,"Por clasificar")))</f>
        <v>Pública</v>
      </c>
      <c r="AF374" s="75" t="str">
        <f>IF(OR(AA374=Clasificación!$B$15,AA374=Clasificación!$B$16),Clasificación!$C$15,IF(AA374=Clasificación!$B$17,Clasificación!$C$17,"Por clasificar"))</f>
        <v>Crítica</v>
      </c>
      <c r="AG374" s="75" t="str">
        <f>IF(OR(AB374=Clasificación!$B$22,AB374=Clasificación!$B$23),Clasificación!$C$22,IF(AB374=Clasificación!$B$24,Clasificación!$C$24,"Por clasificar"))</f>
        <v>Crítica</v>
      </c>
    </row>
    <row r="375" spans="1:33" ht="78.75" x14ac:dyDescent="0.2">
      <c r="A375" s="55">
        <v>363</v>
      </c>
      <c r="B375" s="55" t="s">
        <v>2557</v>
      </c>
      <c r="C375" s="56" t="s">
        <v>2713</v>
      </c>
      <c r="D375" s="56" t="s">
        <v>2132</v>
      </c>
      <c r="E375" s="88" t="str">
        <f>+VLOOKUP(F375,Inventario!$A$3:$D$2083,2,FALSE)</f>
        <v>AC354</v>
      </c>
      <c r="F375" s="63" t="s">
        <v>1074</v>
      </c>
      <c r="G375" s="89" t="str">
        <f>+VLOOKUP(F375,Inventario!$A$3:$D$2083,3,FALSE)</f>
        <v>Subserie documental la cual puede contener la siguiente documentación: Requerimiento, Informe, Comunicaciones Oficiales y Anexos.</v>
      </c>
      <c r="H375" s="56" t="s">
        <v>2720</v>
      </c>
      <c r="I375" s="89" t="str">
        <f>+VLOOKUP(F375,Inventario!$A$4:$D$2083,4,FALSE)</f>
        <v>Datos / Información</v>
      </c>
      <c r="J375" s="90"/>
      <c r="K375" s="55" t="s">
        <v>3117</v>
      </c>
      <c r="L375" s="55" t="s">
        <v>3116</v>
      </c>
      <c r="M375" s="55" t="s">
        <v>3298</v>
      </c>
      <c r="N375" s="55" t="s">
        <v>3116</v>
      </c>
      <c r="O375" s="55" t="s">
        <v>2131</v>
      </c>
      <c r="P375" s="74"/>
      <c r="Q375" s="55" t="s">
        <v>2133</v>
      </c>
      <c r="R375" s="55" t="s">
        <v>2132</v>
      </c>
      <c r="S375" s="55" t="s">
        <v>2132</v>
      </c>
      <c r="T375" s="74"/>
      <c r="U375" s="56" t="s">
        <v>2726</v>
      </c>
      <c r="V375" s="56" t="s">
        <v>2726</v>
      </c>
      <c r="W375" s="56" t="s">
        <v>2135</v>
      </c>
      <c r="X375" s="56" t="s">
        <v>2729</v>
      </c>
      <c r="Y375" s="74"/>
      <c r="Z375" s="78" t="s">
        <v>287</v>
      </c>
      <c r="AA375" s="78" t="s">
        <v>288</v>
      </c>
      <c r="AB375" s="78" t="s">
        <v>287</v>
      </c>
      <c r="AC375" s="73" t="str">
        <f t="shared" si="12"/>
        <v>No Crítico</v>
      </c>
      <c r="AD375" s="74"/>
      <c r="AE375" s="75" t="str">
        <f>IF(Z375=Clasificación!$B$9,Clasificación!$C$9,IF(Z375=Clasificación!$B$10,Clasificación!$C$10,IF(OR(Z375=Clasificación!$B$11,Z375=Clasificación!$C$11),Clasificación!$C$11,"Por clasificar")))</f>
        <v>Pública Clasificada</v>
      </c>
      <c r="AF375" s="75" t="str">
        <f>IF(OR(AA375=Clasificación!$B$15,AA375=Clasificación!$B$16),Clasificación!$C$15,IF(AA375=Clasificación!$B$17,Clasificación!$C$17,"Por clasificar"))</f>
        <v>Crítica</v>
      </c>
      <c r="AG375" s="75" t="str">
        <f>IF(OR(AB375=Clasificación!$B$22,AB375=Clasificación!$B$23),Clasificación!$C$22,IF(AB375=Clasificación!$B$24,Clasificación!$C$24,"Por clasificar"))</f>
        <v>Crítica</v>
      </c>
    </row>
    <row r="376" spans="1:33" ht="90" x14ac:dyDescent="0.2">
      <c r="A376" s="55">
        <v>364</v>
      </c>
      <c r="B376" s="55" t="s">
        <v>2557</v>
      </c>
      <c r="C376" s="56" t="s">
        <v>2713</v>
      </c>
      <c r="D376" s="56" t="s">
        <v>2132</v>
      </c>
      <c r="E376" s="88" t="str">
        <f>+VLOOKUP(F376,Inventario!$A$3:$D$2083,2,FALSE)</f>
        <v>AC355</v>
      </c>
      <c r="F376" s="63" t="s">
        <v>1099</v>
      </c>
      <c r="G376" s="89" t="str">
        <f>+VLOOKUP(F376,Inventario!$A$3:$D$2083,3,FALSE)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376" s="56" t="s">
        <v>2721</v>
      </c>
      <c r="I376" s="89" t="str">
        <f>+VLOOKUP(F376,Inventario!$A$4:$D$2083,4,FALSE)</f>
        <v>Datos / Información</v>
      </c>
      <c r="J376" s="90"/>
      <c r="K376" s="55" t="s">
        <v>3116</v>
      </c>
      <c r="L376" s="55" t="s">
        <v>3116</v>
      </c>
      <c r="M376" s="55" t="s">
        <v>3298</v>
      </c>
      <c r="N376" s="55" t="s">
        <v>3116</v>
      </c>
      <c r="O376" s="55" t="s">
        <v>2131</v>
      </c>
      <c r="P376" s="74"/>
      <c r="Q376" s="55" t="s">
        <v>2133</v>
      </c>
      <c r="R376" s="55" t="s">
        <v>2132</v>
      </c>
      <c r="S376" s="55" t="s">
        <v>2132</v>
      </c>
      <c r="T376" s="74"/>
      <c r="U376" s="56" t="s">
        <v>2726</v>
      </c>
      <c r="V376" s="56" t="s">
        <v>2726</v>
      </c>
      <c r="W376" s="56" t="s">
        <v>2135</v>
      </c>
      <c r="X376" s="56" t="s">
        <v>2730</v>
      </c>
      <c r="Y376" s="74"/>
      <c r="Z376" s="78" t="s">
        <v>287</v>
      </c>
      <c r="AA376" s="78" t="s">
        <v>288</v>
      </c>
      <c r="AB376" s="78" t="s">
        <v>287</v>
      </c>
      <c r="AC376" s="73" t="str">
        <f t="shared" si="12"/>
        <v>No Crítico</v>
      </c>
      <c r="AD376" s="74"/>
      <c r="AE376" s="75" t="str">
        <f>IF(Z376=Clasificación!$B$9,Clasificación!$C$9,IF(Z376=Clasificación!$B$10,Clasificación!$C$10,IF(OR(Z376=Clasificación!$B$11,Z376=Clasificación!$C$11),Clasificación!$C$11,"Por clasificar")))</f>
        <v>Pública Clasificada</v>
      </c>
      <c r="AF376" s="75" t="str">
        <f>IF(OR(AA376=Clasificación!$B$15,AA376=Clasificación!$B$16),Clasificación!$C$15,IF(AA376=Clasificación!$B$17,Clasificación!$C$17,"Por clasificar"))</f>
        <v>Crítica</v>
      </c>
      <c r="AG376" s="75" t="str">
        <f>IF(OR(AB376=Clasificación!$B$22,AB376=Clasificación!$B$23),Clasificación!$C$22,IF(AB376=Clasificación!$B$24,Clasificación!$C$24,"Por clasificar"))</f>
        <v>Crítica</v>
      </c>
    </row>
    <row r="377" spans="1:33" ht="78.75" x14ac:dyDescent="0.2">
      <c r="A377" s="55">
        <v>365</v>
      </c>
      <c r="B377" s="55" t="s">
        <v>2557</v>
      </c>
      <c r="C377" s="56" t="s">
        <v>2713</v>
      </c>
      <c r="D377" s="56" t="s">
        <v>2132</v>
      </c>
      <c r="E377" s="88" t="str">
        <f>+VLOOKUP(F377,Inventario!$A$3:$D$2083,2,FALSE)</f>
        <v>AC356</v>
      </c>
      <c r="F377" s="63" t="s">
        <v>1750</v>
      </c>
      <c r="G377" s="89" t="str">
        <f>+VLOOKUP(F377,Inventario!$A$3:$D$2083,3,FALSE)</f>
        <v>Subserie documental la cual puede contener la siguiente documentación: Informe de gestión, Matriz de Plan Estratégico 58-F-03, Anexos al Informe de Gestión 58-F-26, Solicitud de creación, actualización o dada de baja de documentos del SGI 01-F-01, Caracterización de Servicio 01-F-02, Caracterización de Proceso 01-F-03, Procedimiento o Instructivo 01-F-04, Solicitud de Acción Correctiva, preventiva o de mejora 06-F-07, Seguimiento a los Compromisos de la Revisión Gerencial 06-F-09, Informe</v>
      </c>
      <c r="H377" s="56" t="s">
        <v>2382</v>
      </c>
      <c r="I377" s="89" t="str">
        <f>+VLOOKUP(F377,Inventario!$A$4:$D$2083,4,FALSE)</f>
        <v>Datos / Información</v>
      </c>
      <c r="J377" s="90"/>
      <c r="K377" s="55" t="s">
        <v>3116</v>
      </c>
      <c r="L377" s="55" t="s">
        <v>3116</v>
      </c>
      <c r="M377" s="55" t="s">
        <v>3298</v>
      </c>
      <c r="N377" s="55" t="s">
        <v>3116</v>
      </c>
      <c r="O377" s="55" t="s">
        <v>2131</v>
      </c>
      <c r="P377" s="74"/>
      <c r="Q377" s="55" t="s">
        <v>2133</v>
      </c>
      <c r="R377" s="55" t="s">
        <v>2132</v>
      </c>
      <c r="S377" s="55" t="s">
        <v>2132</v>
      </c>
      <c r="T377" s="74"/>
      <c r="U377" s="56" t="s">
        <v>2726</v>
      </c>
      <c r="V377" s="56" t="s">
        <v>2726</v>
      </c>
      <c r="W377" s="56" t="s">
        <v>2135</v>
      </c>
      <c r="X377" s="91" t="s">
        <v>2731</v>
      </c>
      <c r="Y377" s="74"/>
      <c r="Z377" s="78" t="s">
        <v>286</v>
      </c>
      <c r="AA377" s="78" t="s">
        <v>287</v>
      </c>
      <c r="AB377" s="78" t="s">
        <v>287</v>
      </c>
      <c r="AC377" s="73" t="str">
        <f t="shared" si="12"/>
        <v>No Crítico</v>
      </c>
      <c r="AD377" s="74"/>
      <c r="AE377" s="75" t="str">
        <f>IF(Z377=Clasificación!$B$9,Clasificación!$C$9,IF(Z377=Clasificación!$B$10,Clasificación!$C$10,IF(OR(Z377=Clasificación!$B$11,Z377=Clasificación!$C$11),Clasificación!$C$11,"Por clasificar")))</f>
        <v>Pública</v>
      </c>
      <c r="AF377" s="75" t="str">
        <f>IF(OR(AA377=Clasificación!$B$15,AA377=Clasificación!$B$16),Clasificación!$C$15,IF(AA377=Clasificación!$B$17,Clasificación!$C$17,"Por clasificar"))</f>
        <v>Crítica</v>
      </c>
      <c r="AG377" s="75" t="str">
        <f>IF(OR(AB377=Clasificación!$B$22,AB377=Clasificación!$B$23),Clasificación!$C$22,IF(AB377=Clasificación!$B$24,Clasificación!$C$24,"Por clasificar"))</f>
        <v>Crítica</v>
      </c>
    </row>
    <row r="378" spans="1:33" ht="67.5" x14ac:dyDescent="0.2">
      <c r="A378" s="55">
        <v>366</v>
      </c>
      <c r="B378" s="55" t="s">
        <v>2557</v>
      </c>
      <c r="C378" s="56" t="s">
        <v>2713</v>
      </c>
      <c r="D378" s="56" t="s">
        <v>2132</v>
      </c>
      <c r="E378" s="88" t="str">
        <f>+VLOOKUP(F378,Inventario!$A$3:$D$2083,2,FALSE)</f>
        <v>AC481</v>
      </c>
      <c r="F378" s="63" t="s">
        <v>1199</v>
      </c>
      <c r="G378" s="89" t="str">
        <f>+VLOOKUP(F378,Inventario!$A$3:$D$2083,3,FALSE)</f>
        <v>Subserie documental la cual puede contener la siguiente documentación:  Plan, Informe, Formulación, Seguimiento, Plan Operativo, Plan Estratégico (44-F.20)</v>
      </c>
      <c r="H378" s="56" t="s">
        <v>2722</v>
      </c>
      <c r="I378" s="89" t="str">
        <f>+VLOOKUP(F378,Inventario!$A$4:$D$2083,4,FALSE)</f>
        <v>Datos / Información</v>
      </c>
      <c r="J378" s="90"/>
      <c r="K378" s="55" t="s">
        <v>3116</v>
      </c>
      <c r="L378" s="55" t="s">
        <v>3116</v>
      </c>
      <c r="M378" s="55" t="s">
        <v>3117</v>
      </c>
      <c r="N378" s="55" t="s">
        <v>3117</v>
      </c>
      <c r="O378" s="55" t="s">
        <v>2131</v>
      </c>
      <c r="P378" s="74"/>
      <c r="Q378" s="55" t="s">
        <v>2133</v>
      </c>
      <c r="R378" s="55" t="s">
        <v>2132</v>
      </c>
      <c r="S378" s="55" t="s">
        <v>2132</v>
      </c>
      <c r="T378" s="74"/>
      <c r="U378" s="56" t="s">
        <v>2726</v>
      </c>
      <c r="V378" s="56" t="s">
        <v>2726</v>
      </c>
      <c r="W378" s="56" t="s">
        <v>2135</v>
      </c>
      <c r="X378" s="56" t="s">
        <v>2731</v>
      </c>
      <c r="Y378" s="74"/>
      <c r="Z378" s="78" t="s">
        <v>286</v>
      </c>
      <c r="AA378" s="78" t="s">
        <v>287</v>
      </c>
      <c r="AB378" s="78" t="s">
        <v>287</v>
      </c>
      <c r="AC378" s="73" t="str">
        <f t="shared" si="12"/>
        <v>No Crítico</v>
      </c>
      <c r="AD378" s="74"/>
      <c r="AE378" s="75" t="str">
        <f>IF(Z378=Clasificación!$B$9,Clasificación!$C$9,IF(Z378=Clasificación!$B$10,Clasificación!$C$10,IF(OR(Z378=Clasificación!$B$11,Z378=Clasificación!$C$11),Clasificación!$C$11,"Por clasificar")))</f>
        <v>Pública</v>
      </c>
      <c r="AF378" s="75" t="str">
        <f>IF(OR(AA378=Clasificación!$B$15,AA378=Clasificación!$B$16),Clasificación!$C$15,IF(AA378=Clasificación!$B$17,Clasificación!$C$17,"Por clasificar"))</f>
        <v>Crítica</v>
      </c>
      <c r="AG378" s="75" t="str">
        <f>IF(OR(AB378=Clasificación!$B$22,AB378=Clasificación!$B$23),Clasificación!$C$22,IF(AB378=Clasificación!$B$24,Clasificación!$C$24,"Por clasificar"))</f>
        <v>Crítica</v>
      </c>
    </row>
    <row r="379" spans="1:33" ht="135" x14ac:dyDescent="0.2">
      <c r="A379" s="55">
        <v>367</v>
      </c>
      <c r="B379" s="55" t="s">
        <v>2557</v>
      </c>
      <c r="C379" s="56" t="s">
        <v>2713</v>
      </c>
      <c r="D379" s="56" t="s">
        <v>2715</v>
      </c>
      <c r="E379" s="88" t="str">
        <f>+VLOOKUP(F379,Inventario!$A$3:$D$2083,2,FALSE)</f>
        <v>AC211</v>
      </c>
      <c r="F379" s="63" t="s">
        <v>1200</v>
      </c>
      <c r="G379" s="89" t="str">
        <f>+VLOOKUP(F379,Inventario!$A$3:$D$2083,3,FALSE)</f>
        <v>Aplicación de control interno para el registro de los planes de mejoramiento. Permite el manejo de los planes de mejoramiento solicitados por la Contraloría Distrital a las diferentes áreas de la SDH.</v>
      </c>
      <c r="H379" s="56" t="s">
        <v>2723</v>
      </c>
      <c r="I379" s="89" t="str">
        <f>+VLOOKUP(F379,Inventario!$A$4:$D$2083,4,FALSE)</f>
        <v>Software de propósito especifico</v>
      </c>
      <c r="J379" s="90"/>
      <c r="K379" s="55" t="s">
        <v>3116</v>
      </c>
      <c r="L379" s="55" t="s">
        <v>3116</v>
      </c>
      <c r="M379" s="55" t="s">
        <v>3117</v>
      </c>
      <c r="N379" s="55" t="s">
        <v>3117</v>
      </c>
      <c r="O379" s="55" t="s">
        <v>2131</v>
      </c>
      <c r="P379" s="74"/>
      <c r="Q379" s="55" t="s">
        <v>2133</v>
      </c>
      <c r="R379" s="55" t="s">
        <v>2132</v>
      </c>
      <c r="S379" s="55" t="s">
        <v>2132</v>
      </c>
      <c r="T379" s="74"/>
      <c r="U379" s="56" t="s">
        <v>2726</v>
      </c>
      <c r="V379" s="56" t="s">
        <v>2726</v>
      </c>
      <c r="W379" s="56" t="s">
        <v>2135</v>
      </c>
      <c r="X379" s="56" t="s">
        <v>2731</v>
      </c>
      <c r="Y379" s="74"/>
      <c r="Z379" s="78" t="s">
        <v>286</v>
      </c>
      <c r="AA379" s="78" t="s">
        <v>286</v>
      </c>
      <c r="AB379" s="78" t="s">
        <v>286</v>
      </c>
      <c r="AC379" s="73" t="str">
        <f t="shared" si="12"/>
        <v>No Crítico</v>
      </c>
      <c r="AD379" s="74"/>
      <c r="AE379" s="75" t="str">
        <f>IF(Z379=Clasificación!$B$9,Clasificación!$C$9,IF(Z379=Clasificación!$B$10,Clasificación!$C$10,IF(OR(Z379=Clasificación!$B$11,Z379=Clasificación!$C$11),Clasificación!$C$11,"Por clasificar")))</f>
        <v>Pública</v>
      </c>
      <c r="AF379" s="75" t="str">
        <f>IF(OR(AA379=Clasificación!$B$15,AA379=Clasificación!$B$16),Clasificación!$C$15,IF(AA379=Clasificación!$B$17,Clasificación!$C$17,"Por clasificar"))</f>
        <v>No Crítica</v>
      </c>
      <c r="AG379" s="75" t="str">
        <f>IF(OR(AB379=Clasificación!$B$22,AB379=Clasificación!$B$23),Clasificación!$C$22,IF(AB379=Clasificación!$B$24,Clasificación!$C$24,"Por clasificar"))</f>
        <v>No Crítica</v>
      </c>
    </row>
    <row r="380" spans="1:33" ht="78.75" x14ac:dyDescent="0.2">
      <c r="A380" s="55">
        <v>368</v>
      </c>
      <c r="B380" s="55" t="s">
        <v>2557</v>
      </c>
      <c r="C380" s="56" t="s">
        <v>2713</v>
      </c>
      <c r="D380" s="56" t="s">
        <v>2716</v>
      </c>
      <c r="E380" s="88" t="str">
        <f>+VLOOKUP(F380,Inventario!$A$3:$D$2083,2,FALSE)</f>
        <v>AC483</v>
      </c>
      <c r="F380" s="63" t="s">
        <v>1201</v>
      </c>
      <c r="G380" s="89" t="str">
        <f>+VLOOKUP(F380,Inventario!$A$3:$D$2083,3,FALSE)</f>
        <v>Serie documental la cual puede contener la siguiente documentación: Anteproyecto
Comunicación oficial.</v>
      </c>
      <c r="H380" s="56" t="s">
        <v>2724</v>
      </c>
      <c r="I380" s="89" t="str">
        <f>+VLOOKUP(F380,Inventario!$A$4:$D$2083,4,FALSE)</f>
        <v>Datos / Información</v>
      </c>
      <c r="J380" s="90"/>
      <c r="K380" s="55" t="s">
        <v>3116</v>
      </c>
      <c r="L380" s="55" t="s">
        <v>3117</v>
      </c>
      <c r="M380" s="55" t="s">
        <v>3117</v>
      </c>
      <c r="N380" s="55" t="s">
        <v>3117</v>
      </c>
      <c r="O380" s="55" t="s">
        <v>2131</v>
      </c>
      <c r="P380" s="74"/>
      <c r="Q380" s="55" t="s">
        <v>2133</v>
      </c>
      <c r="R380" s="55" t="s">
        <v>2132</v>
      </c>
      <c r="S380" s="55" t="s">
        <v>2132</v>
      </c>
      <c r="T380" s="74"/>
      <c r="U380" s="56" t="s">
        <v>2726</v>
      </c>
      <c r="V380" s="56" t="s">
        <v>2726</v>
      </c>
      <c r="W380" s="56" t="s">
        <v>2135</v>
      </c>
      <c r="X380" s="56" t="s">
        <v>2728</v>
      </c>
      <c r="Y380" s="74"/>
      <c r="Z380" s="78" t="s">
        <v>286</v>
      </c>
      <c r="AA380" s="78" t="s">
        <v>288</v>
      </c>
      <c r="AB380" s="78" t="s">
        <v>288</v>
      </c>
      <c r="AC380" s="73" t="str">
        <f t="shared" si="12"/>
        <v>No Crítico</v>
      </c>
      <c r="AD380" s="74"/>
      <c r="AE380" s="75" t="str">
        <f>IF(Z380=Clasificación!$B$9,Clasificación!$C$9,IF(Z380=Clasificación!$B$10,Clasificación!$C$10,IF(OR(Z380=Clasificación!$B$11,Z380=Clasificación!$C$11),Clasificación!$C$11,"Por clasificar")))</f>
        <v>Pública</v>
      </c>
      <c r="AF380" s="75" t="str">
        <f>IF(OR(AA380=Clasificación!$B$15,AA380=Clasificación!$B$16),Clasificación!$C$15,IF(AA380=Clasificación!$B$17,Clasificación!$C$17,"Por clasificar"))</f>
        <v>Crítica</v>
      </c>
      <c r="AG380" s="75" t="str">
        <f>IF(OR(AB380=Clasificación!$B$22,AB380=Clasificación!$B$23),Clasificación!$C$22,IF(AB380=Clasificación!$B$24,Clasificación!$C$24,"Por clasificar"))</f>
        <v>Crítica</v>
      </c>
    </row>
    <row r="381" spans="1:33" ht="90" x14ac:dyDescent="0.2">
      <c r="A381" s="55">
        <v>369</v>
      </c>
      <c r="B381" s="55" t="s">
        <v>2557</v>
      </c>
      <c r="C381" s="56" t="s">
        <v>2713</v>
      </c>
      <c r="D381" s="56" t="s">
        <v>2175</v>
      </c>
      <c r="E381" s="88" t="str">
        <f>+VLOOKUP(F381,Inventario!$A$3:$D$2083,2,FALSE)</f>
        <v>AC368</v>
      </c>
      <c r="F381" s="63" t="s">
        <v>1100</v>
      </c>
      <c r="G381" s="89" t="str">
        <f>+VLOOKUP(F381,Inventario!$A$3:$D$2083,3,FALSE)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381" s="56" t="s">
        <v>2725</v>
      </c>
      <c r="I381" s="89" t="str">
        <f>+VLOOKUP(F381,Inventario!$A$4:$D$2083,4,FALSE)</f>
        <v>Datos / Información</v>
      </c>
      <c r="J381" s="90"/>
      <c r="K381" s="55" t="s">
        <v>3117</v>
      </c>
      <c r="L381" s="55" t="s">
        <v>3117</v>
      </c>
      <c r="M381" s="55" t="s">
        <v>3117</v>
      </c>
      <c r="N381" s="55" t="s">
        <v>3117</v>
      </c>
      <c r="O381" s="55" t="s">
        <v>2131</v>
      </c>
      <c r="P381" s="74"/>
      <c r="Q381" s="55" t="s">
        <v>2133</v>
      </c>
      <c r="R381" s="55" t="s">
        <v>2132</v>
      </c>
      <c r="S381" s="55" t="s">
        <v>2132</v>
      </c>
      <c r="T381" s="74"/>
      <c r="U381" s="56" t="s">
        <v>2726</v>
      </c>
      <c r="V381" s="56" t="s">
        <v>2726</v>
      </c>
      <c r="W381" s="56" t="s">
        <v>2135</v>
      </c>
      <c r="X381" s="56" t="s">
        <v>2732</v>
      </c>
      <c r="Y381" s="74"/>
      <c r="Z381" s="78" t="s">
        <v>288</v>
      </c>
      <c r="AA381" s="78" t="s">
        <v>288</v>
      </c>
      <c r="AB381" s="78" t="s">
        <v>288</v>
      </c>
      <c r="AC381" s="73" t="str">
        <f t="shared" si="12"/>
        <v>Crítico</v>
      </c>
      <c r="AD381" s="74"/>
      <c r="AE381" s="75" t="str">
        <f>IF(Z381=Clasificación!$B$9,Clasificación!$C$9,IF(Z381=Clasificación!$B$10,Clasificación!$C$10,IF(OR(Z381=Clasificación!$B$11,Z381=Clasificación!$C$11),Clasificación!$C$11,"Por clasificar")))</f>
        <v>Pública Reservada</v>
      </c>
      <c r="AF381" s="75" t="str">
        <f>IF(OR(AA381=Clasificación!$B$15,AA381=Clasificación!$B$16),Clasificación!$C$15,IF(AA381=Clasificación!$B$17,Clasificación!$C$17,"Por clasificar"))</f>
        <v>Crítica</v>
      </c>
      <c r="AG381" s="75" t="str">
        <f>IF(OR(AB381=Clasificación!$B$22,AB381=Clasificación!$B$23),Clasificación!$C$22,IF(AB381=Clasificación!$B$24,Clasificación!$C$24,"Por clasificar"))</f>
        <v>Crítica</v>
      </c>
    </row>
    <row r="382" spans="1:33" ht="78.75" x14ac:dyDescent="0.2">
      <c r="A382" s="55">
        <v>370</v>
      </c>
      <c r="B382" s="55" t="s">
        <v>2557</v>
      </c>
      <c r="C382" s="56" t="s">
        <v>3251</v>
      </c>
      <c r="D382" s="56" t="s">
        <v>2123</v>
      </c>
      <c r="E382" s="88" t="str">
        <f>+VLOOKUP(F382,Inventario!$A$3:$D$2083,2,FALSE)</f>
        <v>AC477</v>
      </c>
      <c r="F382" s="63" t="s">
        <v>1195</v>
      </c>
      <c r="G382" s="89" t="str">
        <f>+VLOOKUP(F382,Inventario!$A$3:$D$2083,3,FALSE)</f>
        <v>Subserie documental la cual puede contener la siguiente documentación: Acta (Subdirección Jurídico Tributaria), Anexos, Ayuda de memoria mesas de  trabajo o talleres  de capacitación, Formato de control de asistencia.</v>
      </c>
      <c r="H382" s="56"/>
      <c r="I382" s="89" t="str">
        <f>+VLOOKUP(F382,Inventario!$A$4:$D$2083,4,FALSE)</f>
        <v>Datos / Información</v>
      </c>
      <c r="K382" s="55" t="s">
        <v>3117</v>
      </c>
      <c r="L382" s="55" t="s">
        <v>3116</v>
      </c>
      <c r="M382" s="55" t="s">
        <v>3116</v>
      </c>
      <c r="N382" s="55" t="s">
        <v>3117</v>
      </c>
      <c r="O382" s="55" t="s">
        <v>2131</v>
      </c>
      <c r="Q382" s="55" t="s">
        <v>2133</v>
      </c>
      <c r="R382" s="55" t="s">
        <v>2132</v>
      </c>
      <c r="S382" s="55" t="s">
        <v>2132</v>
      </c>
      <c r="U382" s="56" t="s">
        <v>3262</v>
      </c>
      <c r="V382" s="56" t="s">
        <v>3262</v>
      </c>
      <c r="W382" s="56" t="s">
        <v>2480</v>
      </c>
      <c r="X382" s="56" t="s">
        <v>3263</v>
      </c>
      <c r="Z382" s="78" t="s">
        <v>286</v>
      </c>
      <c r="AA382" s="78" t="s">
        <v>286</v>
      </c>
      <c r="AB382" s="78" t="s">
        <v>286</v>
      </c>
      <c r="AC382" s="73" t="str">
        <f t="shared" si="12"/>
        <v>No Crítico</v>
      </c>
      <c r="AE382" s="75" t="str">
        <f>IF(Z382=Clasificación!$B$9,Clasificación!$C$9,IF(Z382=Clasificación!$B$10,Clasificación!$C$10,IF(OR(Z382=Clasificación!$B$11,Z382=Clasificación!$C$11),Clasificación!$C$11,"Por clasificar")))</f>
        <v>Pública</v>
      </c>
      <c r="AF382" s="75" t="str">
        <f>IF(OR(AA382=Clasificación!$B$15,AA382=Clasificación!$B$16),Clasificación!$C$15,IF(AA382=Clasificación!$B$17,Clasificación!$C$17,"Por clasificar"))</f>
        <v>No Crítica</v>
      </c>
      <c r="AG382" s="75" t="str">
        <f>IF(OR(AB382=Clasificación!$B$22,AB382=Clasificación!$B$23),Clasificación!$C$22,IF(AB382=Clasificación!$B$24,Clasificación!$C$24,"Por clasificar"))</f>
        <v>No Crítica</v>
      </c>
    </row>
    <row r="383" spans="1:33" ht="56.25" x14ac:dyDescent="0.2">
      <c r="A383" s="55">
        <v>371</v>
      </c>
      <c r="B383" s="55" t="s">
        <v>2557</v>
      </c>
      <c r="C383" s="56" t="s">
        <v>3251</v>
      </c>
      <c r="D383" s="56" t="s">
        <v>2123</v>
      </c>
      <c r="E383" s="88" t="str">
        <f>+VLOOKUP(F383,Inventario!$A$3:$D$2083,2,FALSE)</f>
        <v>AC479</v>
      </c>
      <c r="F383" s="63" t="s">
        <v>1197</v>
      </c>
      <c r="G383" s="89" t="str">
        <f>+VLOOKUP(F383,Inventario!$A$3:$D$2083,3,FALSE)</f>
        <v>Subserie documental la cual puede contener la siguiente documentación: Informes, Estudios, Estudios (Presupuestales del Distrito), Comunicaciones Oficiales, Proyecciones, Documentos soporte, Estudios  (Fiscales, Financieros y Presupuestales del Distrito), Bases de datos, Documentos soporte</v>
      </c>
      <c r="H383" s="56" t="s">
        <v>2735</v>
      </c>
      <c r="I383" s="89" t="str">
        <f>+VLOOKUP(F383,Inventario!$A$4:$D$2083,4,FALSE)</f>
        <v>Datos / Información</v>
      </c>
      <c r="K383" s="55" t="s">
        <v>3117</v>
      </c>
      <c r="L383" s="55" t="s">
        <v>3116</v>
      </c>
      <c r="M383" s="55" t="s">
        <v>3117</v>
      </c>
      <c r="N383" s="55" t="s">
        <v>3117</v>
      </c>
      <c r="O383" s="55" t="s">
        <v>2131</v>
      </c>
      <c r="Q383" s="55" t="s">
        <v>2133</v>
      </c>
      <c r="R383" s="55" t="s">
        <v>2132</v>
      </c>
      <c r="S383" s="55" t="s">
        <v>2132</v>
      </c>
      <c r="U383" s="56" t="s">
        <v>3262</v>
      </c>
      <c r="V383" s="56" t="s">
        <v>3262</v>
      </c>
      <c r="W383" s="56" t="s">
        <v>2480</v>
      </c>
      <c r="X383" s="56" t="s">
        <v>3264</v>
      </c>
      <c r="Z383" s="78" t="s">
        <v>288</v>
      </c>
      <c r="AA383" s="78" t="s">
        <v>288</v>
      </c>
      <c r="AB383" s="78" t="s">
        <v>288</v>
      </c>
      <c r="AC383" s="73" t="str">
        <f t="shared" si="12"/>
        <v>Crítico</v>
      </c>
      <c r="AE383" s="75" t="str">
        <f>IF(Z383=Clasificación!$B$9,Clasificación!$C$9,IF(Z383=Clasificación!$B$10,Clasificación!$C$10,IF(OR(Z383=Clasificación!$B$11,Z383=Clasificación!$C$11),Clasificación!$C$11,"Por clasificar")))</f>
        <v>Pública Reservada</v>
      </c>
      <c r="AF383" s="75" t="str">
        <f>IF(OR(AA383=Clasificación!$B$15,AA383=Clasificación!$B$16),Clasificación!$C$15,IF(AA383=Clasificación!$B$17,Clasificación!$C$17,"Por clasificar"))</f>
        <v>Crítica</v>
      </c>
      <c r="AG383" s="75" t="str">
        <f>IF(OR(AB383=Clasificación!$B$22,AB383=Clasificación!$B$23),Clasificación!$C$22,IF(AB383=Clasificación!$B$24,Clasificación!$C$24,"Por clasificar"))</f>
        <v>Crítica</v>
      </c>
    </row>
    <row r="384" spans="1:33" ht="67.5" x14ac:dyDescent="0.2">
      <c r="A384" s="55">
        <v>372</v>
      </c>
      <c r="B384" s="55" t="s">
        <v>2557</v>
      </c>
      <c r="C384" s="56" t="s">
        <v>3251</v>
      </c>
      <c r="D384" s="56" t="s">
        <v>2123</v>
      </c>
      <c r="E384" s="88" t="str">
        <f>+VLOOKUP(F384,Inventario!$A$3:$D$2083,2,FALSE)</f>
        <v>AC354</v>
      </c>
      <c r="F384" s="63" t="s">
        <v>1074</v>
      </c>
      <c r="G384" s="89" t="str">
        <f>+VLOOKUP(F384,Inventario!$A$3:$D$2083,3,FALSE)</f>
        <v>Subserie documental la cual puede contener la siguiente documentación: Requerimiento, Informe, Comunicaciones Oficiales y Anexos.</v>
      </c>
      <c r="H384" s="56" t="s">
        <v>3253</v>
      </c>
      <c r="I384" s="89" t="str">
        <f>+VLOOKUP(F384,Inventario!$A$4:$D$2083,4,FALSE)</f>
        <v>Datos / Información</v>
      </c>
      <c r="K384" s="55" t="s">
        <v>3117</v>
      </c>
      <c r="L384" s="55" t="s">
        <v>3116</v>
      </c>
      <c r="M384" s="55" t="s">
        <v>3117</v>
      </c>
      <c r="N384" s="55" t="s">
        <v>3117</v>
      </c>
      <c r="O384" s="55" t="s">
        <v>2131</v>
      </c>
      <c r="Q384" s="55" t="s">
        <v>2133</v>
      </c>
      <c r="R384" s="55" t="s">
        <v>2132</v>
      </c>
      <c r="S384" s="55" t="s">
        <v>2132</v>
      </c>
      <c r="U384" s="56" t="s">
        <v>3262</v>
      </c>
      <c r="V384" s="56" t="s">
        <v>3262</v>
      </c>
      <c r="W384" s="56" t="s">
        <v>2480</v>
      </c>
      <c r="X384" s="56" t="s">
        <v>3265</v>
      </c>
      <c r="Z384" s="78" t="s">
        <v>288</v>
      </c>
      <c r="AA384" s="78" t="s">
        <v>288</v>
      </c>
      <c r="AB384" s="78" t="s">
        <v>288</v>
      </c>
      <c r="AC384" s="73" t="str">
        <f t="shared" si="12"/>
        <v>Crítico</v>
      </c>
      <c r="AE384" s="75" t="str">
        <f>IF(Z384=Clasificación!$B$9,Clasificación!$C$9,IF(Z384=Clasificación!$B$10,Clasificación!$C$10,IF(OR(Z384=Clasificación!$B$11,Z384=Clasificación!$C$11),Clasificación!$C$11,"Por clasificar")))</f>
        <v>Pública Reservada</v>
      </c>
      <c r="AF384" s="75" t="str">
        <f>IF(OR(AA384=Clasificación!$B$15,AA384=Clasificación!$B$16),Clasificación!$C$15,IF(AA384=Clasificación!$B$17,Clasificación!$C$17,"Por clasificar"))</f>
        <v>Crítica</v>
      </c>
      <c r="AG384" s="75" t="str">
        <f>IF(OR(AB384=Clasificación!$B$22,AB384=Clasificación!$B$23),Clasificación!$C$22,IF(AB384=Clasificación!$B$24,Clasificación!$C$24,"Por clasificar"))</f>
        <v>Crítica</v>
      </c>
    </row>
    <row r="385" spans="1:33" ht="90" x14ac:dyDescent="0.2">
      <c r="A385" s="55">
        <v>373</v>
      </c>
      <c r="B385" s="55" t="s">
        <v>2557</v>
      </c>
      <c r="C385" s="56" t="s">
        <v>3251</v>
      </c>
      <c r="D385" s="56" t="s">
        <v>2123</v>
      </c>
      <c r="E385" s="88" t="str">
        <f>+VLOOKUP(F385,Inventario!$A$3:$D$2083,2,FALSE)</f>
        <v>AC355</v>
      </c>
      <c r="F385" s="63" t="s">
        <v>1099</v>
      </c>
      <c r="G385" s="89" t="str">
        <f>+VLOOKUP(F385,Inventario!$A$3:$D$2083,3,FALSE)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385" s="56" t="s">
        <v>3254</v>
      </c>
      <c r="I385" s="89" t="str">
        <f>+VLOOKUP(F385,Inventario!$A$4:$D$2083,4,FALSE)</f>
        <v>Datos / Información</v>
      </c>
      <c r="K385" s="55" t="s">
        <v>3117</v>
      </c>
      <c r="L385" s="55" t="s">
        <v>3116</v>
      </c>
      <c r="M385" s="55" t="s">
        <v>3116</v>
      </c>
      <c r="N385" s="55" t="s">
        <v>3116</v>
      </c>
      <c r="O385" s="55" t="s">
        <v>2131</v>
      </c>
      <c r="Q385" s="55" t="s">
        <v>2133</v>
      </c>
      <c r="R385" s="55" t="s">
        <v>2132</v>
      </c>
      <c r="S385" s="55" t="s">
        <v>2132</v>
      </c>
      <c r="U385" s="56" t="s">
        <v>3262</v>
      </c>
      <c r="V385" s="56" t="s">
        <v>3262</v>
      </c>
      <c r="W385" s="56" t="s">
        <v>2480</v>
      </c>
      <c r="X385" s="56" t="s">
        <v>3265</v>
      </c>
      <c r="Z385" s="78" t="s">
        <v>288</v>
      </c>
      <c r="AA385" s="78" t="s">
        <v>288</v>
      </c>
      <c r="AB385" s="78" t="s">
        <v>288</v>
      </c>
      <c r="AC385" s="73" t="str">
        <f t="shared" si="12"/>
        <v>Crítico</v>
      </c>
      <c r="AE385" s="75" t="str">
        <f>IF(Z385=Clasificación!$B$9,Clasificación!$C$9,IF(Z385=Clasificación!$B$10,Clasificación!$C$10,IF(OR(Z385=Clasificación!$B$11,Z385=Clasificación!$C$11),Clasificación!$C$11,"Por clasificar")))</f>
        <v>Pública Reservada</v>
      </c>
      <c r="AF385" s="75" t="str">
        <f>IF(OR(AA385=Clasificación!$B$15,AA385=Clasificación!$B$16),Clasificación!$C$15,IF(AA385=Clasificación!$B$17,Clasificación!$C$17,"Por clasificar"))</f>
        <v>Crítica</v>
      </c>
      <c r="AG385" s="75" t="str">
        <f>IF(OR(AB385=Clasificación!$B$22,AB385=Clasificación!$B$23),Clasificación!$C$22,IF(AB385=Clasificación!$B$24,Clasificación!$C$24,"Por clasificar"))</f>
        <v>Crítica</v>
      </c>
    </row>
    <row r="386" spans="1:33" ht="56.25" x14ac:dyDescent="0.2">
      <c r="A386" s="55">
        <v>374</v>
      </c>
      <c r="B386" s="55" t="s">
        <v>2557</v>
      </c>
      <c r="C386" s="56" t="s">
        <v>3251</v>
      </c>
      <c r="D386" s="56" t="s">
        <v>2123</v>
      </c>
      <c r="E386" s="88" t="str">
        <f>+VLOOKUP(F386,Inventario!$A$3:$D$2083,2,FALSE)</f>
        <v>AC356</v>
      </c>
      <c r="F386" s="63" t="s">
        <v>1750</v>
      </c>
      <c r="G386" s="89" t="str">
        <f>+VLOOKUP(F386,Inventario!$A$3:$D$2083,3,FALSE)</f>
        <v>Subserie documental la cual puede contener la siguiente documentación: Informe de gestión, Matriz de Plan Estratégico 58-F-03, Anexos al Informe de Gestión 58-F-26, Solicitud de creación, actualización o dada de baja de documentos del SGI 01-F-01, Caracterización de Servicio 01-F-02, Caracterización de Proceso 01-F-03, Procedimiento o Instructivo 01-F-04, Solicitud de Acción Correctiva, preventiva o de mejora 06-F-07, Seguimiento a los Compromisos de la Revisión Gerencial 06-F-09, Informe</v>
      </c>
      <c r="H386" s="56" t="s">
        <v>3255</v>
      </c>
      <c r="I386" s="89" t="str">
        <f>+VLOOKUP(F386,Inventario!$A$4:$D$2083,4,FALSE)</f>
        <v>Datos / Información</v>
      </c>
      <c r="K386" s="55" t="s">
        <v>3117</v>
      </c>
      <c r="L386" s="55" t="s">
        <v>3116</v>
      </c>
      <c r="M386" s="55" t="s">
        <v>3117</v>
      </c>
      <c r="N386" s="55" t="s">
        <v>3117</v>
      </c>
      <c r="O386" s="55" t="s">
        <v>2131</v>
      </c>
      <c r="Q386" s="55" t="s">
        <v>2133</v>
      </c>
      <c r="R386" s="55" t="s">
        <v>2132</v>
      </c>
      <c r="S386" s="55" t="s">
        <v>2132</v>
      </c>
      <c r="U386" s="56" t="s">
        <v>3262</v>
      </c>
      <c r="V386" s="56" t="s">
        <v>3262</v>
      </c>
      <c r="W386" s="56" t="s">
        <v>2480</v>
      </c>
      <c r="X386" s="56" t="s">
        <v>3264</v>
      </c>
      <c r="Z386" s="78" t="s">
        <v>287</v>
      </c>
      <c r="AA386" s="78" t="s">
        <v>288</v>
      </c>
      <c r="AB386" s="78" t="s">
        <v>288</v>
      </c>
      <c r="AC386" s="73" t="str">
        <f t="shared" si="12"/>
        <v>No Crítico</v>
      </c>
      <c r="AE386" s="75" t="str">
        <f>IF(Z386=Clasificación!$B$9,Clasificación!$C$9,IF(Z386=Clasificación!$B$10,Clasificación!$C$10,IF(OR(Z386=Clasificación!$B$11,Z386=Clasificación!$C$11),Clasificación!$C$11,"Por clasificar")))</f>
        <v>Pública Clasificada</v>
      </c>
      <c r="AF386" s="75" t="str">
        <f>IF(OR(AA386=Clasificación!$B$15,AA386=Clasificación!$B$16),Clasificación!$C$15,IF(AA386=Clasificación!$B$17,Clasificación!$C$17,"Por clasificar"))</f>
        <v>Crítica</v>
      </c>
      <c r="AG386" s="75" t="str">
        <f>IF(OR(AB386=Clasificación!$B$22,AB386=Clasificación!$B$23),Clasificación!$C$22,IF(AB386=Clasificación!$B$24,Clasificación!$C$24,"Por clasificar"))</f>
        <v>Crítica</v>
      </c>
    </row>
    <row r="387" spans="1:33" ht="56.25" x14ac:dyDescent="0.2">
      <c r="A387" s="55">
        <v>375</v>
      </c>
      <c r="B387" s="55" t="s">
        <v>2557</v>
      </c>
      <c r="C387" s="56" t="s">
        <v>3251</v>
      </c>
      <c r="D387" s="56" t="s">
        <v>2123</v>
      </c>
      <c r="E387" s="88" t="str">
        <f>+VLOOKUP(F387,Inventario!$A$3:$D$2083,2,FALSE)</f>
        <v>AC481</v>
      </c>
      <c r="F387" s="63" t="s">
        <v>1199</v>
      </c>
      <c r="G387" s="89" t="str">
        <f>+VLOOKUP(F387,Inventario!$A$3:$D$2083,3,FALSE)</f>
        <v>Subserie documental la cual puede contener la siguiente documentación:  Plan, Informe, Formulación, Seguimiento, Plan Operativo, Plan Estratégico (44-F.20)</v>
      </c>
      <c r="H387" s="56" t="s">
        <v>3256</v>
      </c>
      <c r="I387" s="89" t="str">
        <f>+VLOOKUP(F387,Inventario!$A$4:$D$2083,4,FALSE)</f>
        <v>Datos / Información</v>
      </c>
      <c r="K387" s="55" t="s">
        <v>3117</v>
      </c>
      <c r="L387" s="55" t="s">
        <v>3116</v>
      </c>
      <c r="M387" s="55" t="s">
        <v>3117</v>
      </c>
      <c r="N387" s="55" t="s">
        <v>3117</v>
      </c>
      <c r="O387" s="55" t="s">
        <v>2131</v>
      </c>
      <c r="Q387" s="55" t="s">
        <v>2133</v>
      </c>
      <c r="R387" s="55" t="s">
        <v>2132</v>
      </c>
      <c r="S387" s="55" t="s">
        <v>2132</v>
      </c>
      <c r="U387" s="56" t="s">
        <v>3262</v>
      </c>
      <c r="V387" s="56" t="s">
        <v>3262</v>
      </c>
      <c r="W387" s="56" t="s">
        <v>2480</v>
      </c>
      <c r="X387" s="56" t="s">
        <v>3264</v>
      </c>
      <c r="Z387" s="78" t="s">
        <v>287</v>
      </c>
      <c r="AA387" s="78" t="s">
        <v>288</v>
      </c>
      <c r="AB387" s="78" t="s">
        <v>288</v>
      </c>
      <c r="AC387" s="73" t="str">
        <f t="shared" si="12"/>
        <v>No Crítico</v>
      </c>
      <c r="AE387" s="75" t="str">
        <f>IF(Z387=Clasificación!$B$9,Clasificación!$C$9,IF(Z387=Clasificación!$B$10,Clasificación!$C$10,IF(OR(Z387=Clasificación!$B$11,Z387=Clasificación!$C$11),Clasificación!$C$11,"Por clasificar")))</f>
        <v>Pública Clasificada</v>
      </c>
      <c r="AF387" s="75" t="str">
        <f>IF(OR(AA387=Clasificación!$B$15,AA387=Clasificación!$B$16),Clasificación!$C$15,IF(AA387=Clasificación!$B$17,Clasificación!$C$17,"Por clasificar"))</f>
        <v>Crítica</v>
      </c>
      <c r="AG387" s="75" t="str">
        <f>IF(OR(AB387=Clasificación!$B$22,AB387=Clasificación!$B$23),Clasificación!$C$22,IF(AB387=Clasificación!$B$24,Clasificación!$C$24,"Por clasificar"))</f>
        <v>Crítica</v>
      </c>
    </row>
    <row r="388" spans="1:33" ht="135" x14ac:dyDescent="0.2">
      <c r="A388" s="55">
        <v>376</v>
      </c>
      <c r="B388" s="55" t="s">
        <v>2557</v>
      </c>
      <c r="C388" s="56" t="s">
        <v>3251</v>
      </c>
      <c r="D388" s="56" t="s">
        <v>2559</v>
      </c>
      <c r="E388" s="88" t="str">
        <f>+VLOOKUP(F388,Inventario!$A$3:$D$2083,2,FALSE)</f>
        <v>AC211</v>
      </c>
      <c r="F388" s="63" t="s">
        <v>1200</v>
      </c>
      <c r="G388" s="89" t="str">
        <f>+VLOOKUP(F388,Inventario!$A$3:$D$2083,3,FALSE)</f>
        <v>Aplicación de control interno para el registro de los planes de mejoramiento. Permite el manejo de los planes de mejoramiento solicitados por la Contraloría Distrital a las diferentes áreas de la SDH.</v>
      </c>
      <c r="H388" s="56" t="s">
        <v>3257</v>
      </c>
      <c r="I388" s="89" t="str">
        <f>+VLOOKUP(F388,Inventario!$A$4:$D$2083,4,FALSE)</f>
        <v>Software de propósito especifico</v>
      </c>
      <c r="K388" s="55" t="s">
        <v>3117</v>
      </c>
      <c r="L388" s="55" t="s">
        <v>3116</v>
      </c>
      <c r="M388" s="55" t="s">
        <v>3117</v>
      </c>
      <c r="N388" s="55" t="s">
        <v>3117</v>
      </c>
      <c r="O388" s="55" t="s">
        <v>2131</v>
      </c>
      <c r="Q388" s="55" t="s">
        <v>2133</v>
      </c>
      <c r="R388" s="55" t="s">
        <v>2132</v>
      </c>
      <c r="S388" s="55" t="s">
        <v>2132</v>
      </c>
      <c r="U388" s="56" t="s">
        <v>3262</v>
      </c>
      <c r="V388" s="56" t="s">
        <v>3262</v>
      </c>
      <c r="W388" s="56" t="s">
        <v>2480</v>
      </c>
      <c r="X388" s="56" t="s">
        <v>3265</v>
      </c>
      <c r="Z388" s="78" t="s">
        <v>287</v>
      </c>
      <c r="AA388" s="78" t="s">
        <v>288</v>
      </c>
      <c r="AB388" s="78" t="s">
        <v>288</v>
      </c>
      <c r="AC388" s="73" t="str">
        <f t="shared" si="12"/>
        <v>No Crítico</v>
      </c>
      <c r="AE388" s="75" t="str">
        <f>IF(Z388=Clasificación!$B$9,Clasificación!$C$9,IF(Z388=Clasificación!$B$10,Clasificación!$C$10,IF(OR(Z388=Clasificación!$B$11,Z388=Clasificación!$C$11),Clasificación!$C$11,"Por clasificar")))</f>
        <v>Pública Clasificada</v>
      </c>
      <c r="AF388" s="75" t="str">
        <f>IF(OR(AA388=Clasificación!$B$15,AA388=Clasificación!$B$16),Clasificación!$C$15,IF(AA388=Clasificación!$B$17,Clasificación!$C$17,"Por clasificar"))</f>
        <v>Crítica</v>
      </c>
      <c r="AG388" s="75" t="str">
        <f>IF(OR(AB388=Clasificación!$B$22,AB388=Clasificación!$B$23),Clasificación!$C$22,IF(AB388=Clasificación!$B$24,Clasificación!$C$24,"Por clasificar"))</f>
        <v>Crítica</v>
      </c>
    </row>
    <row r="389" spans="1:33" ht="90" x14ac:dyDescent="0.2">
      <c r="A389" s="55">
        <v>377</v>
      </c>
      <c r="B389" s="55" t="s">
        <v>2557</v>
      </c>
      <c r="C389" s="56" t="s">
        <v>3251</v>
      </c>
      <c r="D389" s="56" t="s">
        <v>2648</v>
      </c>
      <c r="E389" s="88" t="str">
        <f>+VLOOKUP(F389,Inventario!$A$3:$D$2083,2,FALSE)</f>
        <v>AC368</v>
      </c>
      <c r="F389" s="63" t="s">
        <v>1100</v>
      </c>
      <c r="G389" s="89" t="str">
        <f>+VLOOKUP(F389,Inventario!$A$3:$D$2083,3,FALSE)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389" s="56" t="s">
        <v>3258</v>
      </c>
      <c r="I389" s="89" t="str">
        <f>+VLOOKUP(F389,Inventario!$A$4:$D$2083,4,FALSE)</f>
        <v>Datos / Información</v>
      </c>
      <c r="K389" s="55" t="s">
        <v>3117</v>
      </c>
      <c r="L389" s="55" t="s">
        <v>3116</v>
      </c>
      <c r="M389" s="55" t="s">
        <v>3117</v>
      </c>
      <c r="N389" s="55" t="s">
        <v>3117</v>
      </c>
      <c r="O389" s="55" t="s">
        <v>2131</v>
      </c>
      <c r="Q389" s="55" t="s">
        <v>2133</v>
      </c>
      <c r="R389" s="55" t="s">
        <v>2132</v>
      </c>
      <c r="S389" s="55" t="s">
        <v>2132</v>
      </c>
      <c r="U389" s="56" t="s">
        <v>3262</v>
      </c>
      <c r="V389" s="56" t="s">
        <v>3262</v>
      </c>
      <c r="W389" s="56" t="s">
        <v>2480</v>
      </c>
      <c r="X389" s="56" t="s">
        <v>3266</v>
      </c>
      <c r="Z389" s="78" t="s">
        <v>288</v>
      </c>
      <c r="AA389" s="78" t="s">
        <v>288</v>
      </c>
      <c r="AB389" s="78" t="s">
        <v>288</v>
      </c>
      <c r="AC389" s="73" t="str">
        <f t="shared" si="12"/>
        <v>Crítico</v>
      </c>
      <c r="AE389" s="75" t="str">
        <f>IF(Z389=Clasificación!$B$9,Clasificación!$C$9,IF(Z389=Clasificación!$B$10,Clasificación!$C$10,IF(OR(Z389=Clasificación!$B$11,Z389=Clasificación!$C$11),Clasificación!$C$11,"Por clasificar")))</f>
        <v>Pública Reservada</v>
      </c>
      <c r="AF389" s="75" t="str">
        <f>IF(OR(AA389=Clasificación!$B$15,AA389=Clasificación!$B$16),Clasificación!$C$15,IF(AA389=Clasificación!$B$17,Clasificación!$C$17,"Por clasificar"))</f>
        <v>Crítica</v>
      </c>
      <c r="AG389" s="75" t="str">
        <f>IF(OR(AB389=Clasificación!$B$22,AB389=Clasificación!$B$23),Clasificación!$C$22,IF(AB389=Clasificación!$B$24,Clasificación!$C$24,"Por clasificar"))</f>
        <v>Crítica</v>
      </c>
    </row>
    <row r="390" spans="1:33" ht="56.25" x14ac:dyDescent="0.2">
      <c r="A390" s="55">
        <v>378</v>
      </c>
      <c r="B390" s="55" t="s">
        <v>2557</v>
      </c>
      <c r="C390" s="56" t="s">
        <v>3251</v>
      </c>
      <c r="D390" s="56" t="s">
        <v>2407</v>
      </c>
      <c r="E390" s="88" t="str">
        <f>+VLOOKUP(F390,Inventario!$A$3:$D$2083,2,FALSE)</f>
        <v>AC470</v>
      </c>
      <c r="F390" s="63" t="s">
        <v>1188</v>
      </c>
      <c r="G390" s="89" t="str">
        <f>+VLOOKUP(F390,Inventario!$A$3:$D$2083,3,FALSE)</f>
        <v>Serie documental la cual puede contener la siguiente documentación: Resoluciones.</v>
      </c>
      <c r="H390" s="56" t="s">
        <v>3259</v>
      </c>
      <c r="I390" s="89" t="str">
        <f>+VLOOKUP(F390,Inventario!$A$4:$D$2083,4,FALSE)</f>
        <v>Datos / Información</v>
      </c>
      <c r="K390" s="55" t="s">
        <v>3117</v>
      </c>
      <c r="L390" s="55" t="s">
        <v>3116</v>
      </c>
      <c r="M390" s="55" t="s">
        <v>3117</v>
      </c>
      <c r="N390" s="55" t="s">
        <v>3117</v>
      </c>
      <c r="O390" s="55" t="s">
        <v>2131</v>
      </c>
      <c r="Q390" s="55" t="s">
        <v>2133</v>
      </c>
      <c r="R390" s="55" t="s">
        <v>2132</v>
      </c>
      <c r="S390" s="55" t="s">
        <v>2132</v>
      </c>
      <c r="U390" s="56" t="s">
        <v>3262</v>
      </c>
      <c r="V390" s="56" t="s">
        <v>3262</v>
      </c>
      <c r="W390" s="56" t="s">
        <v>2480</v>
      </c>
      <c r="X390" s="56" t="s">
        <v>3267</v>
      </c>
      <c r="Z390" s="78" t="s">
        <v>288</v>
      </c>
      <c r="AA390" s="78" t="s">
        <v>288</v>
      </c>
      <c r="AB390" s="78" t="s">
        <v>288</v>
      </c>
      <c r="AC390" s="73" t="str">
        <f t="shared" si="12"/>
        <v>Crítico</v>
      </c>
      <c r="AE390" s="75" t="str">
        <f>IF(Z390=Clasificación!$B$9,Clasificación!$C$9,IF(Z390=Clasificación!$B$10,Clasificación!$C$10,IF(OR(Z390=Clasificación!$B$11,Z390=Clasificación!$C$11),Clasificación!$C$11,"Por clasificar")))</f>
        <v>Pública Reservada</v>
      </c>
      <c r="AF390" s="75" t="str">
        <f>IF(OR(AA390=Clasificación!$B$15,AA390=Clasificación!$B$16),Clasificación!$C$15,IF(AA390=Clasificación!$B$17,Clasificación!$C$17,"Por clasificar"))</f>
        <v>Crítica</v>
      </c>
      <c r="AG390" s="75" t="str">
        <f>IF(OR(AB390=Clasificación!$B$22,AB390=Clasificación!$B$23),Clasificación!$C$22,IF(AB390=Clasificación!$B$24,Clasificación!$C$24,"Por clasificar"))</f>
        <v>Crítica</v>
      </c>
    </row>
    <row r="391" spans="1:33" ht="56.25" x14ac:dyDescent="0.2">
      <c r="A391" s="55">
        <v>379</v>
      </c>
      <c r="B391" s="55" t="s">
        <v>2557</v>
      </c>
      <c r="C391" s="56" t="s">
        <v>3251</v>
      </c>
      <c r="D391" s="56" t="s">
        <v>3252</v>
      </c>
      <c r="E391" s="88" t="str">
        <f>+VLOOKUP(F391,Inventario!$A$3:$D$2083,2,FALSE)</f>
        <v>AC487</v>
      </c>
      <c r="F391" s="63" t="s">
        <v>1205</v>
      </c>
      <c r="G391" s="89" t="str">
        <f>+VLOOKUP(F391,Inventario!$A$3:$D$2083,3,FALSE)</f>
        <v>Subserie documental la cual puede contener la siguiente documentación:  Oficio persuasivo.</v>
      </c>
      <c r="H391" s="56" t="s">
        <v>3260</v>
      </c>
      <c r="I391" s="89" t="str">
        <f>+VLOOKUP(F391,Inventario!$A$4:$D$2083,4,FALSE)</f>
        <v>Datos / Información</v>
      </c>
      <c r="K391" s="55" t="s">
        <v>3117</v>
      </c>
      <c r="L391" s="55" t="s">
        <v>3116</v>
      </c>
      <c r="M391" s="55" t="s">
        <v>3117</v>
      </c>
      <c r="N391" s="55" t="s">
        <v>3117</v>
      </c>
      <c r="O391" s="55" t="s">
        <v>2131</v>
      </c>
      <c r="Q391" s="55" t="s">
        <v>2133</v>
      </c>
      <c r="R391" s="55" t="s">
        <v>2132</v>
      </c>
      <c r="S391" s="55" t="s">
        <v>2132</v>
      </c>
      <c r="U391" s="56" t="s">
        <v>3262</v>
      </c>
      <c r="V391" s="56" t="s">
        <v>3262</v>
      </c>
      <c r="W391" s="56" t="s">
        <v>2480</v>
      </c>
      <c r="X391" s="56" t="s">
        <v>3267</v>
      </c>
      <c r="Z391" s="78" t="s">
        <v>288</v>
      </c>
      <c r="AA391" s="78" t="s">
        <v>288</v>
      </c>
      <c r="AB391" s="78" t="s">
        <v>288</v>
      </c>
      <c r="AC391" s="73" t="str">
        <f t="shared" si="12"/>
        <v>Crítico</v>
      </c>
      <c r="AE391" s="75" t="str">
        <f>IF(Z391=Clasificación!$B$9,Clasificación!$C$9,IF(Z391=Clasificación!$B$10,Clasificación!$C$10,IF(OR(Z391=Clasificación!$B$11,Z391=Clasificación!$C$11),Clasificación!$C$11,"Por clasificar")))</f>
        <v>Pública Reservada</v>
      </c>
      <c r="AF391" s="75" t="str">
        <f>IF(OR(AA391=Clasificación!$B$15,AA391=Clasificación!$B$16),Clasificación!$C$15,IF(AA391=Clasificación!$B$17,Clasificación!$C$17,"Por clasificar"))</f>
        <v>Crítica</v>
      </c>
      <c r="AG391" s="75" t="str">
        <f>IF(OR(AB391=Clasificación!$B$22,AB391=Clasificación!$B$23),Clasificación!$C$22,IF(AB391=Clasificación!$B$24,Clasificación!$C$24,"Por clasificar"))</f>
        <v>Crítica</v>
      </c>
    </row>
    <row r="392" spans="1:33" ht="56.25" x14ac:dyDescent="0.2">
      <c r="A392" s="55">
        <v>380</v>
      </c>
      <c r="B392" s="55" t="s">
        <v>2557</v>
      </c>
      <c r="C392" s="56" t="s">
        <v>3251</v>
      </c>
      <c r="D392" s="56" t="s">
        <v>3252</v>
      </c>
      <c r="E392" s="88" t="str">
        <f>+VLOOKUP(F392,Inventario!$A$3:$D$2083,2,FALSE)</f>
        <v>AC489</v>
      </c>
      <c r="F392" s="63" t="s">
        <v>1207</v>
      </c>
      <c r="G392" s="89" t="str">
        <f>+VLOOKUP(F392,Inventario!$A$3:$D$2083,3,FALSE)</f>
        <v>Subserie documental la cual puede contener la siguiente documentación: Oficio persuasivo, Reporte de devoluciones.</v>
      </c>
      <c r="H392" s="56"/>
      <c r="I392" s="89" t="str">
        <f>+VLOOKUP(F392,Inventario!$A$4:$D$2083,4,FALSE)</f>
        <v>Datos / Información</v>
      </c>
      <c r="K392" s="55" t="s">
        <v>3117</v>
      </c>
      <c r="L392" s="55" t="s">
        <v>3116</v>
      </c>
      <c r="M392" s="55" t="s">
        <v>3117</v>
      </c>
      <c r="N392" s="55" t="s">
        <v>3117</v>
      </c>
      <c r="O392" s="55" t="s">
        <v>2131</v>
      </c>
      <c r="Q392" s="55" t="s">
        <v>2133</v>
      </c>
      <c r="R392" s="55" t="s">
        <v>2132</v>
      </c>
      <c r="S392" s="55" t="s">
        <v>2132</v>
      </c>
      <c r="U392" s="56" t="s">
        <v>3262</v>
      </c>
      <c r="V392" s="56" t="s">
        <v>3262</v>
      </c>
      <c r="W392" s="56" t="s">
        <v>2480</v>
      </c>
      <c r="X392" s="56" t="s">
        <v>3267</v>
      </c>
      <c r="Z392" s="78" t="s">
        <v>288</v>
      </c>
      <c r="AA392" s="78" t="s">
        <v>288</v>
      </c>
      <c r="AB392" s="78" t="s">
        <v>288</v>
      </c>
      <c r="AC392" s="73" t="str">
        <f t="shared" si="12"/>
        <v>Crítico</v>
      </c>
      <c r="AE392" s="75" t="str">
        <f>IF(Z392=Clasificación!$B$9,Clasificación!$C$9,IF(Z392=Clasificación!$B$10,Clasificación!$C$10,IF(OR(Z392=Clasificación!$B$11,Z392=Clasificación!$C$11),Clasificación!$C$11,"Por clasificar")))</f>
        <v>Pública Reservada</v>
      </c>
      <c r="AF392" s="75" t="str">
        <f>IF(OR(AA392=Clasificación!$B$15,AA392=Clasificación!$B$16),Clasificación!$C$15,IF(AA392=Clasificación!$B$17,Clasificación!$C$17,"Por clasificar"))</f>
        <v>Crítica</v>
      </c>
      <c r="AG392" s="75" t="str">
        <f>IF(OR(AB392=Clasificación!$B$22,AB392=Clasificación!$B$23),Clasificación!$C$22,IF(AB392=Clasificación!$B$24,Clasificación!$C$24,"Por clasificar"))</f>
        <v>Crítica</v>
      </c>
    </row>
    <row r="393" spans="1:33" ht="146.25" x14ac:dyDescent="0.2">
      <c r="A393" s="55">
        <v>381</v>
      </c>
      <c r="B393" s="55" t="s">
        <v>2238</v>
      </c>
      <c r="C393" s="56" t="s">
        <v>3251</v>
      </c>
      <c r="D393" s="56" t="s">
        <v>2659</v>
      </c>
      <c r="E393" s="88" t="str">
        <f>+VLOOKUP(F393,Inventario!$A$3:$D$2083,2,FALSE)</f>
        <v>AC488</v>
      </c>
      <c r="F393" s="63" t="s">
        <v>1206</v>
      </c>
      <c r="G393" s="89" t="str">
        <f>+VLOOKUP(F393,Inventario!$A$3:$D$2083,3,FALSE)</f>
        <v>Subserie documental la cual puede contener la siguiente documentación: Informe de programas piloto, Informe por programa, Protocolo, Relación de población objetiva del programa, Solicitud de información de medios magnéticos, Solicitud de  información de terceros, Comunicación oficial.</v>
      </c>
      <c r="H393" s="56" t="s">
        <v>3261</v>
      </c>
      <c r="I393" s="89" t="str">
        <f>+VLOOKUP(F393,Inventario!$A$4:$D$2083,4,FALSE)</f>
        <v>Datos / Información</v>
      </c>
      <c r="K393" s="55" t="s">
        <v>3117</v>
      </c>
      <c r="L393" s="55" t="s">
        <v>3116</v>
      </c>
      <c r="M393" s="55" t="s">
        <v>3117</v>
      </c>
      <c r="N393" s="55" t="s">
        <v>3117</v>
      </c>
      <c r="O393" s="55" t="s">
        <v>2131</v>
      </c>
      <c r="Q393" s="55" t="s">
        <v>2133</v>
      </c>
      <c r="R393" s="55" t="s">
        <v>2132</v>
      </c>
      <c r="S393" s="55" t="s">
        <v>2132</v>
      </c>
      <c r="U393" s="56" t="s">
        <v>3262</v>
      </c>
      <c r="V393" s="56" t="s">
        <v>3262</v>
      </c>
      <c r="W393" s="56" t="s">
        <v>2480</v>
      </c>
      <c r="X393" s="56"/>
      <c r="Z393" s="78" t="s">
        <v>287</v>
      </c>
      <c r="AA393" s="78" t="s">
        <v>288</v>
      </c>
      <c r="AB393" s="78" t="s">
        <v>288</v>
      </c>
      <c r="AC393" s="73" t="str">
        <f t="shared" si="12"/>
        <v>No Crítico</v>
      </c>
      <c r="AE393" s="75" t="str">
        <f>IF(Z393=Clasificación!$B$9,Clasificación!$C$9,IF(Z393=Clasificación!$B$10,Clasificación!$C$10,IF(OR(Z393=Clasificación!$B$11,Z393=Clasificación!$C$11),Clasificación!$C$11,"Por clasificar")))</f>
        <v>Pública Clasificada</v>
      </c>
      <c r="AF393" s="75" t="str">
        <f>IF(OR(AA393=Clasificación!$B$15,AA393=Clasificación!$B$16),Clasificación!$C$15,IF(AA393=Clasificación!$B$17,Clasificación!$C$17,"Por clasificar"))</f>
        <v>Crítica</v>
      </c>
      <c r="AG393" s="75" t="str">
        <f>IF(OR(AB393=Clasificación!$B$22,AB393=Clasificación!$B$23),Clasificación!$C$22,IF(AB393=Clasificación!$B$24,Clasificación!$C$24,"Por clasificar"))</f>
        <v>Crítica</v>
      </c>
    </row>
    <row r="394" spans="1:33" ht="67.5" x14ac:dyDescent="0.2">
      <c r="A394" s="55">
        <v>382</v>
      </c>
      <c r="B394" s="55" t="s">
        <v>2557</v>
      </c>
      <c r="C394" s="56" t="s">
        <v>2932</v>
      </c>
      <c r="D394" s="56" t="s">
        <v>2132</v>
      </c>
      <c r="E394" s="88" t="str">
        <f>+VLOOKUP(F394,Inventario!$A$3:$D$2083,2,FALSE)</f>
        <v>AC477</v>
      </c>
      <c r="F394" s="63" t="s">
        <v>1195</v>
      </c>
      <c r="G394" s="89" t="str">
        <f>+VLOOKUP(F394,Inventario!$A$3:$D$2083,3,FALSE)</f>
        <v>Subserie documental la cual puede contener la siguiente documentación: Acta (Subdirección Jurídico Tributaria), Anexos, Ayuda de memoria mesas de  trabajo o talleres  de capacitación, Formato de control de asistencia.</v>
      </c>
      <c r="H394" s="56"/>
      <c r="I394" s="89" t="str">
        <f>+VLOOKUP(F394,Inventario!$A$4:$D$2083,4,FALSE)</f>
        <v>Datos / Información</v>
      </c>
      <c r="J394" s="90"/>
      <c r="K394" s="55" t="s">
        <v>3116</v>
      </c>
      <c r="L394" s="55" t="s">
        <v>3116</v>
      </c>
      <c r="M394" s="55" t="s">
        <v>3116</v>
      </c>
      <c r="N394" s="55" t="s">
        <v>3116</v>
      </c>
      <c r="O394" s="55" t="s">
        <v>2131</v>
      </c>
      <c r="P394" s="74"/>
      <c r="Q394" s="55" t="s">
        <v>2133</v>
      </c>
      <c r="R394" s="55" t="s">
        <v>2132</v>
      </c>
      <c r="S394" s="55" t="s">
        <v>2132</v>
      </c>
      <c r="T394" s="74"/>
      <c r="U394" s="56" t="s">
        <v>2568</v>
      </c>
      <c r="V394" s="56" t="s">
        <v>2568</v>
      </c>
      <c r="W394" s="56" t="s">
        <v>2246</v>
      </c>
      <c r="X394" s="56" t="s">
        <v>2569</v>
      </c>
      <c r="Y394" s="74"/>
      <c r="Z394" s="78" t="s">
        <v>286</v>
      </c>
      <c r="AA394" s="78" t="s">
        <v>286</v>
      </c>
      <c r="AB394" s="78" t="s">
        <v>286</v>
      </c>
      <c r="AC394" s="73" t="str">
        <f t="shared" si="12"/>
        <v>No Crítico</v>
      </c>
      <c r="AD394" s="74"/>
      <c r="AE394" s="75" t="str">
        <f>IF(Z394=Clasificación!$B$9,Clasificación!$C$9,IF(Z394=Clasificación!$B$10,Clasificación!$C$10,IF(OR(Z394=Clasificación!$B$11,Z394=Clasificación!$C$11),Clasificación!$C$11,"Por clasificar")))</f>
        <v>Pública</v>
      </c>
      <c r="AF394" s="75" t="str">
        <f>IF(OR(AA394=Clasificación!$B$15,AA394=Clasificación!$B$16),Clasificación!$C$15,IF(AA394=Clasificación!$B$17,Clasificación!$C$17,"Por clasificar"))</f>
        <v>No Crítica</v>
      </c>
      <c r="AG394" s="75" t="str">
        <f>IF(OR(AB394=Clasificación!$B$22,AB394=Clasificación!$B$23),Clasificación!$C$22,IF(AB394=Clasificación!$B$24,Clasificación!$C$24,"Por clasificar"))</f>
        <v>No Crítica</v>
      </c>
    </row>
    <row r="395" spans="1:33" ht="90" x14ac:dyDescent="0.2">
      <c r="A395" s="55">
        <v>383</v>
      </c>
      <c r="B395" s="55" t="s">
        <v>2557</v>
      </c>
      <c r="C395" s="56" t="s">
        <v>2932</v>
      </c>
      <c r="D395" s="56" t="s">
        <v>2132</v>
      </c>
      <c r="E395" s="88" t="str">
        <f>+VLOOKUP(F395,Inventario!$A$3:$D$2083,2,FALSE)</f>
        <v>AC354</v>
      </c>
      <c r="F395" s="63" t="s">
        <v>1074</v>
      </c>
      <c r="G395" s="89" t="str">
        <f>+VLOOKUP(F395,Inventario!$A$3:$D$2083,3,FALSE)</f>
        <v>Subserie documental la cual puede contener la siguiente documentación: Requerimiento, Informe, Comunicaciones Oficiales y Anexos.</v>
      </c>
      <c r="H395" s="56" t="s">
        <v>2562</v>
      </c>
      <c r="I395" s="89" t="str">
        <f>+VLOOKUP(F395,Inventario!$A$4:$D$2083,4,FALSE)</f>
        <v>Datos / Información</v>
      </c>
      <c r="J395" s="90"/>
      <c r="K395" s="55" t="s">
        <v>3117</v>
      </c>
      <c r="L395" s="55" t="s">
        <v>3116</v>
      </c>
      <c r="M395" s="55" t="s">
        <v>3117</v>
      </c>
      <c r="N395" s="55" t="s">
        <v>3117</v>
      </c>
      <c r="O395" s="55" t="s">
        <v>2131</v>
      </c>
      <c r="P395" s="74"/>
      <c r="Q395" s="55" t="s">
        <v>2133</v>
      </c>
      <c r="R395" s="55" t="s">
        <v>2132</v>
      </c>
      <c r="S395" s="55" t="s">
        <v>2132</v>
      </c>
      <c r="T395" s="74"/>
      <c r="U395" s="56" t="s">
        <v>2568</v>
      </c>
      <c r="V395" s="56" t="s">
        <v>2568</v>
      </c>
      <c r="W395" s="56" t="s">
        <v>2246</v>
      </c>
      <c r="X395" s="56" t="s">
        <v>3317</v>
      </c>
      <c r="Y395" s="74"/>
      <c r="Z395" s="78" t="s">
        <v>287</v>
      </c>
      <c r="AA395" s="78" t="s">
        <v>287</v>
      </c>
      <c r="AB395" s="78" t="s">
        <v>288</v>
      </c>
      <c r="AC395" s="73" t="str">
        <f t="shared" si="12"/>
        <v>No Crítico</v>
      </c>
      <c r="AD395" s="74"/>
      <c r="AE395" s="75" t="str">
        <f>IF(Z395=Clasificación!$B$9,Clasificación!$C$9,IF(Z395=Clasificación!$B$10,Clasificación!$C$10,IF(OR(Z395=Clasificación!$B$11,Z395=Clasificación!$C$11),Clasificación!$C$11,"Por clasificar")))</f>
        <v>Pública Clasificada</v>
      </c>
      <c r="AF395" s="75" t="str">
        <f>IF(OR(AA395=Clasificación!$B$15,AA395=Clasificación!$B$16),Clasificación!$C$15,IF(AA395=Clasificación!$B$17,Clasificación!$C$17,"Por clasificar"))</f>
        <v>Crítica</v>
      </c>
      <c r="AG395" s="75" t="str">
        <f>IF(OR(AB395=Clasificación!$B$22,AB395=Clasificación!$B$23),Clasificación!$C$22,IF(AB395=Clasificación!$B$24,Clasificación!$C$24,"Por clasificar"))</f>
        <v>Crítica</v>
      </c>
    </row>
    <row r="396" spans="1:33" ht="90" x14ac:dyDescent="0.2">
      <c r="A396" s="55">
        <v>384</v>
      </c>
      <c r="B396" s="55" t="s">
        <v>2557</v>
      </c>
      <c r="C396" s="56" t="s">
        <v>2932</v>
      </c>
      <c r="D396" s="56" t="s">
        <v>2132</v>
      </c>
      <c r="E396" s="88" t="str">
        <f>+VLOOKUP(F396,Inventario!$A$3:$D$2083,2,FALSE)</f>
        <v>AC355</v>
      </c>
      <c r="F396" s="63" t="s">
        <v>1099</v>
      </c>
      <c r="G396" s="89" t="str">
        <f>+VLOOKUP(F396,Inventario!$A$3:$D$2083,3,FALSE)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396" s="56" t="s">
        <v>2563</v>
      </c>
      <c r="I396" s="89" t="str">
        <f>+VLOOKUP(F396,Inventario!$A$4:$D$2083,4,FALSE)</f>
        <v>Datos / Información</v>
      </c>
      <c r="J396" s="90"/>
      <c r="K396" s="55" t="s">
        <v>3117</v>
      </c>
      <c r="L396" s="55" t="s">
        <v>3116</v>
      </c>
      <c r="M396" s="55" t="s">
        <v>3116</v>
      </c>
      <c r="N396" s="55" t="s">
        <v>3116</v>
      </c>
      <c r="O396" s="55" t="s">
        <v>2131</v>
      </c>
      <c r="P396" s="74"/>
      <c r="Q396" s="55" t="s">
        <v>2133</v>
      </c>
      <c r="R396" s="55" t="s">
        <v>2132</v>
      </c>
      <c r="S396" s="55" t="s">
        <v>2132</v>
      </c>
      <c r="T396" s="74"/>
      <c r="U396" s="56" t="s">
        <v>2568</v>
      </c>
      <c r="V396" s="56" t="s">
        <v>2568</v>
      </c>
      <c r="W396" s="56" t="s">
        <v>2246</v>
      </c>
      <c r="X396" s="56" t="s">
        <v>3317</v>
      </c>
      <c r="Y396" s="74"/>
      <c r="Z396" s="78" t="s">
        <v>287</v>
      </c>
      <c r="AA396" s="78" t="s">
        <v>287</v>
      </c>
      <c r="AB396" s="78" t="s">
        <v>287</v>
      </c>
      <c r="AC396" s="73" t="str">
        <f t="shared" si="12"/>
        <v>No Crítico</v>
      </c>
      <c r="AD396" s="74"/>
      <c r="AE396" s="75" t="str">
        <f>IF(Z396=Clasificación!$B$9,Clasificación!$C$9,IF(Z396=Clasificación!$B$10,Clasificación!$C$10,IF(OR(Z396=Clasificación!$B$11,Z396=Clasificación!$C$11),Clasificación!$C$11,"Por clasificar")))</f>
        <v>Pública Clasificada</v>
      </c>
      <c r="AF396" s="75" t="str">
        <f>IF(OR(AA396=Clasificación!$B$15,AA396=Clasificación!$B$16),Clasificación!$C$15,IF(AA396=Clasificación!$B$17,Clasificación!$C$17,"Por clasificar"))</f>
        <v>Crítica</v>
      </c>
      <c r="AG396" s="75" t="str">
        <f>IF(OR(AB396=Clasificación!$B$22,AB396=Clasificación!$B$23),Clasificación!$C$22,IF(AB396=Clasificación!$B$24,Clasificación!$C$24,"Por clasificar"))</f>
        <v>Crítica</v>
      </c>
    </row>
    <row r="397" spans="1:33" ht="90" x14ac:dyDescent="0.2">
      <c r="A397" s="55">
        <v>385</v>
      </c>
      <c r="B397" s="55" t="s">
        <v>2557</v>
      </c>
      <c r="C397" s="56" t="s">
        <v>2932</v>
      </c>
      <c r="D397" s="56" t="s">
        <v>2132</v>
      </c>
      <c r="E397" s="88" t="str">
        <f>+VLOOKUP(F397,Inventario!$A$3:$D$2083,2,FALSE)</f>
        <v>AC356</v>
      </c>
      <c r="F397" s="63" t="s">
        <v>1750</v>
      </c>
      <c r="G397" s="89" t="str">
        <f>+VLOOKUP(F397,Inventario!$A$3:$D$2083,3,FALSE)</f>
        <v>Subserie documental la cual puede contener la siguiente documentación: Informe de gestión, Matriz de Plan Estratégico 58-F-03, Anexos al Informe de Gestión 58-F-26, Solicitud de creación, actualización o dada de baja de documentos del SGI 01-F-01, Caracterización de Servicio 01-F-02, Caracterización de Proceso 01-F-03, Procedimiento o Instructivo 01-F-04, Solicitud de Acción Correctiva, preventiva o de mejora 06-F-07, Seguimiento a los Compromisos de la Revisión Gerencial 06-F-09, Informe</v>
      </c>
      <c r="H397" s="56" t="s">
        <v>2225</v>
      </c>
      <c r="I397" s="89" t="str">
        <f>+VLOOKUP(F397,Inventario!$A$4:$D$2083,4,FALSE)</f>
        <v>Datos / Información</v>
      </c>
      <c r="J397" s="90"/>
      <c r="K397" s="55" t="s">
        <v>3116</v>
      </c>
      <c r="L397" s="55" t="s">
        <v>3116</v>
      </c>
      <c r="M397" s="55" t="s">
        <v>3117</v>
      </c>
      <c r="N397" s="55" t="s">
        <v>3117</v>
      </c>
      <c r="O397" s="55" t="s">
        <v>2131</v>
      </c>
      <c r="P397" s="74"/>
      <c r="Q397" s="55" t="s">
        <v>2133</v>
      </c>
      <c r="R397" s="55" t="s">
        <v>2132</v>
      </c>
      <c r="S397" s="55" t="s">
        <v>2132</v>
      </c>
      <c r="T397" s="74"/>
      <c r="U397" s="56" t="s">
        <v>2568</v>
      </c>
      <c r="V397" s="56" t="s">
        <v>2568</v>
      </c>
      <c r="W397" s="56" t="s">
        <v>2246</v>
      </c>
      <c r="X397" s="56" t="s">
        <v>3317</v>
      </c>
      <c r="Y397" s="74"/>
      <c r="Z397" s="78" t="s">
        <v>286</v>
      </c>
      <c r="AA397" s="78" t="s">
        <v>287</v>
      </c>
      <c r="AB397" s="78" t="s">
        <v>287</v>
      </c>
      <c r="AC397" s="73" t="str">
        <f t="shared" si="12"/>
        <v>No Crítico</v>
      </c>
      <c r="AD397" s="74"/>
      <c r="AE397" s="75" t="str">
        <f>IF(Z397=Clasificación!$B$9,Clasificación!$C$9,IF(Z397=Clasificación!$B$10,Clasificación!$C$10,IF(OR(Z397=Clasificación!$B$11,Z397=Clasificación!$C$11),Clasificación!$C$11,"Por clasificar")))</f>
        <v>Pública</v>
      </c>
      <c r="AF397" s="75" t="str">
        <f>IF(OR(AA397=Clasificación!$B$15,AA397=Clasificación!$B$16),Clasificación!$C$15,IF(AA397=Clasificación!$B$17,Clasificación!$C$17,"Por clasificar"))</f>
        <v>Crítica</v>
      </c>
      <c r="AG397" s="75" t="str">
        <f>IF(OR(AB397=Clasificación!$B$22,AB397=Clasificación!$B$23),Clasificación!$C$22,IF(AB397=Clasificación!$B$24,Clasificación!$C$24,"Por clasificar"))</f>
        <v>Crítica</v>
      </c>
    </row>
    <row r="398" spans="1:33" ht="78.75" x14ac:dyDescent="0.2">
      <c r="A398" s="55">
        <v>386</v>
      </c>
      <c r="B398" s="55" t="s">
        <v>2557</v>
      </c>
      <c r="C398" s="56" t="s">
        <v>2932</v>
      </c>
      <c r="D398" s="56" t="s">
        <v>2132</v>
      </c>
      <c r="E398" s="88" t="str">
        <f>+VLOOKUP(F398,Inventario!$A$3:$D$2083,2,FALSE)</f>
        <v>AC481</v>
      </c>
      <c r="F398" s="63" t="s">
        <v>1199</v>
      </c>
      <c r="G398" s="89" t="str">
        <f>+VLOOKUP(F398,Inventario!$A$3:$D$2083,3,FALSE)</f>
        <v>Subserie documental la cual puede contener la siguiente documentación:  Plan, Informe, Formulación, Seguimiento, Plan Operativo, Plan Estratégico (44-F.20)</v>
      </c>
      <c r="H398" s="56" t="s">
        <v>2564</v>
      </c>
      <c r="I398" s="89" t="str">
        <f>+VLOOKUP(F398,Inventario!$A$4:$D$2083,4,FALSE)</f>
        <v>Datos / Información</v>
      </c>
      <c r="J398" s="90"/>
      <c r="K398" s="55" t="s">
        <v>3116</v>
      </c>
      <c r="L398" s="55" t="s">
        <v>3116</v>
      </c>
      <c r="M398" s="55" t="s">
        <v>3117</v>
      </c>
      <c r="N398" s="55" t="s">
        <v>3117</v>
      </c>
      <c r="O398" s="55" t="s">
        <v>2131</v>
      </c>
      <c r="P398" s="74"/>
      <c r="Q398" s="55" t="s">
        <v>2133</v>
      </c>
      <c r="R398" s="55" t="s">
        <v>2132</v>
      </c>
      <c r="S398" s="55" t="s">
        <v>2132</v>
      </c>
      <c r="T398" s="74"/>
      <c r="U398" s="56" t="s">
        <v>2568</v>
      </c>
      <c r="V398" s="56" t="s">
        <v>2568</v>
      </c>
      <c r="W398" s="56" t="s">
        <v>2246</v>
      </c>
      <c r="X398" s="56" t="s">
        <v>3318</v>
      </c>
      <c r="Y398" s="74"/>
      <c r="Z398" s="78" t="s">
        <v>286</v>
      </c>
      <c r="AA398" s="78" t="s">
        <v>287</v>
      </c>
      <c r="AB398" s="78" t="s">
        <v>287</v>
      </c>
      <c r="AC398" s="73" t="str">
        <f t="shared" si="12"/>
        <v>No Crítico</v>
      </c>
      <c r="AD398" s="74"/>
      <c r="AE398" s="75" t="str">
        <f>IF(Z398=Clasificación!$B$9,Clasificación!$C$9,IF(Z398=Clasificación!$B$10,Clasificación!$C$10,IF(OR(Z398=Clasificación!$B$11,Z398=Clasificación!$C$11),Clasificación!$C$11,"Por clasificar")))</f>
        <v>Pública</v>
      </c>
      <c r="AF398" s="75" t="str">
        <f>IF(OR(AA398=Clasificación!$B$15,AA398=Clasificación!$B$16),Clasificación!$C$15,IF(AA398=Clasificación!$B$17,Clasificación!$C$17,"Por clasificar"))</f>
        <v>Crítica</v>
      </c>
      <c r="AG398" s="75" t="str">
        <f>IF(OR(AB398=Clasificación!$B$22,AB398=Clasificación!$B$23),Clasificación!$C$22,IF(AB398=Clasificación!$B$24,Clasificación!$C$24,"Por clasificar"))</f>
        <v>Crítica</v>
      </c>
    </row>
    <row r="399" spans="1:33" ht="135" x14ac:dyDescent="0.2">
      <c r="A399" s="55">
        <v>387</v>
      </c>
      <c r="B399" s="55" t="s">
        <v>2557</v>
      </c>
      <c r="C399" s="56" t="s">
        <v>2932</v>
      </c>
      <c r="D399" s="56" t="s">
        <v>2559</v>
      </c>
      <c r="E399" s="88" t="str">
        <f>+VLOOKUP(F399,Inventario!$A$3:$D$2083,2,FALSE)</f>
        <v>AC211</v>
      </c>
      <c r="F399" s="63" t="s">
        <v>1200</v>
      </c>
      <c r="G399" s="89" t="str">
        <f>+VLOOKUP(F399,Inventario!$A$3:$D$2083,3,FALSE)</f>
        <v>Aplicación de control interno para el registro de los planes de mejoramiento. Permite el manejo de los planes de mejoramiento solicitados por la Contraloría Distrital a las diferentes áreas de la SDH.</v>
      </c>
      <c r="H399" s="56" t="s">
        <v>2565</v>
      </c>
      <c r="I399" s="89" t="str">
        <f>+VLOOKUP(F399,Inventario!$A$4:$D$2083,4,FALSE)</f>
        <v>Software de propósito especifico</v>
      </c>
      <c r="J399" s="90"/>
      <c r="K399" s="55" t="s">
        <v>3116</v>
      </c>
      <c r="L399" s="55" t="s">
        <v>3116</v>
      </c>
      <c r="M399" s="55" t="s">
        <v>3117</v>
      </c>
      <c r="N399" s="55" t="s">
        <v>3117</v>
      </c>
      <c r="O399" s="55" t="s">
        <v>2131</v>
      </c>
      <c r="P399" s="74"/>
      <c r="Q399" s="55" t="s">
        <v>2133</v>
      </c>
      <c r="R399" s="55" t="s">
        <v>2132</v>
      </c>
      <c r="S399" s="55" t="s">
        <v>2132</v>
      </c>
      <c r="T399" s="74"/>
      <c r="U399" s="56" t="s">
        <v>2568</v>
      </c>
      <c r="V399" s="56" t="s">
        <v>2568</v>
      </c>
      <c r="W399" s="56" t="s">
        <v>2246</v>
      </c>
      <c r="X399" s="56" t="s">
        <v>3317</v>
      </c>
      <c r="Y399" s="74"/>
      <c r="Z399" s="78" t="s">
        <v>286</v>
      </c>
      <c r="AA399" s="78" t="s">
        <v>287</v>
      </c>
      <c r="AB399" s="78" t="s">
        <v>287</v>
      </c>
      <c r="AC399" s="73" t="str">
        <f t="shared" si="12"/>
        <v>No Crítico</v>
      </c>
      <c r="AD399" s="74"/>
      <c r="AE399" s="75" t="str">
        <f>IF(Z399=Clasificación!$B$9,Clasificación!$C$9,IF(Z399=Clasificación!$B$10,Clasificación!$C$10,IF(OR(Z399=Clasificación!$B$11,Z399=Clasificación!$C$11),Clasificación!$C$11,"Por clasificar")))</f>
        <v>Pública</v>
      </c>
      <c r="AF399" s="75" t="str">
        <f>IF(OR(AA399=Clasificación!$B$15,AA399=Clasificación!$B$16),Clasificación!$C$15,IF(AA399=Clasificación!$B$17,Clasificación!$C$17,"Por clasificar"))</f>
        <v>Crítica</v>
      </c>
      <c r="AG399" s="75" t="str">
        <f>IF(OR(AB399=Clasificación!$B$22,AB399=Clasificación!$B$23),Clasificación!$C$22,IF(AB399=Clasificación!$B$24,Clasificación!$C$24,"Por clasificar"))</f>
        <v>Crítica</v>
      </c>
    </row>
    <row r="400" spans="1:33" ht="90" x14ac:dyDescent="0.2">
      <c r="A400" s="55">
        <v>388</v>
      </c>
      <c r="B400" s="55" t="s">
        <v>2557</v>
      </c>
      <c r="C400" s="56" t="s">
        <v>2932</v>
      </c>
      <c r="D400" s="56" t="s">
        <v>2560</v>
      </c>
      <c r="E400" s="88" t="str">
        <f>+VLOOKUP(F400,Inventario!$A$3:$D$2083,2,FALSE)</f>
        <v>AC503</v>
      </c>
      <c r="F400" s="63" t="s">
        <v>2561</v>
      </c>
      <c r="G400" s="89" t="str">
        <f>+VLOOKUP(F400,Inventario!$A$3:$D$2083,3,FALSE)</f>
        <v>Subserie documental la cual puede contener la siguiente documentación:  Administración de cuentas de usuario, Memorando de oficialización.</v>
      </c>
      <c r="H400" s="56" t="s">
        <v>2566</v>
      </c>
      <c r="I400" s="89" t="str">
        <f>+VLOOKUP(F400,Inventario!$A$4:$D$2083,4,FALSE)</f>
        <v>Datos / Información</v>
      </c>
      <c r="J400" s="90"/>
      <c r="K400" s="55" t="s">
        <v>3117</v>
      </c>
      <c r="L400" s="55" t="s">
        <v>3116</v>
      </c>
      <c r="M400" s="55" t="s">
        <v>3116</v>
      </c>
      <c r="N400" s="55" t="s">
        <v>3116</v>
      </c>
      <c r="O400" s="55" t="s">
        <v>2131</v>
      </c>
      <c r="P400" s="74"/>
      <c r="Q400" s="55" t="s">
        <v>2133</v>
      </c>
      <c r="R400" s="55" t="s">
        <v>2132</v>
      </c>
      <c r="S400" s="55" t="s">
        <v>2132</v>
      </c>
      <c r="T400" s="74"/>
      <c r="U400" s="56" t="s">
        <v>2568</v>
      </c>
      <c r="V400" s="56" t="s">
        <v>2568</v>
      </c>
      <c r="W400" s="56" t="s">
        <v>2246</v>
      </c>
      <c r="X400" s="56" t="s">
        <v>3319</v>
      </c>
      <c r="Y400" s="74"/>
      <c r="Z400" s="78" t="s">
        <v>287</v>
      </c>
      <c r="AA400" s="78" t="s">
        <v>287</v>
      </c>
      <c r="AB400" s="78" t="s">
        <v>287</v>
      </c>
      <c r="AC400" s="73" t="str">
        <f t="shared" si="12"/>
        <v>No Crítico</v>
      </c>
      <c r="AD400" s="74"/>
      <c r="AE400" s="75" t="str">
        <f>IF(Z400=Clasificación!$B$9,Clasificación!$C$9,IF(Z400=Clasificación!$B$10,Clasificación!$C$10,IF(OR(Z400=Clasificación!$B$11,Z400=Clasificación!$C$11),Clasificación!$C$11,"Por clasificar")))</f>
        <v>Pública Clasificada</v>
      </c>
      <c r="AF400" s="75" t="str">
        <f>IF(OR(AA400=Clasificación!$B$15,AA400=Clasificación!$B$16),Clasificación!$C$15,IF(AA400=Clasificación!$B$17,Clasificación!$C$17,"Por clasificar"))</f>
        <v>Crítica</v>
      </c>
      <c r="AG400" s="75" t="str">
        <f>IF(OR(AB400=Clasificación!$B$22,AB400=Clasificación!$B$23),Clasificación!$C$22,IF(AB400=Clasificación!$B$24,Clasificación!$C$24,"Por clasificar"))</f>
        <v>Crítica</v>
      </c>
    </row>
    <row r="401" spans="1:33" ht="409.5" x14ac:dyDescent="0.2">
      <c r="A401" s="55">
        <v>389</v>
      </c>
      <c r="B401" s="55" t="s">
        <v>2557</v>
      </c>
      <c r="C401" s="56" t="s">
        <v>2558</v>
      </c>
      <c r="D401" s="56" t="s">
        <v>2560</v>
      </c>
      <c r="E401" s="88" t="str">
        <f>+VLOOKUP(F401,Inventario!$A$3:$D$2083,2,FALSE)</f>
        <v>AC504</v>
      </c>
      <c r="F401" s="63" t="s">
        <v>1221</v>
      </c>
      <c r="G401" s="89" t="str">
        <f>+VLOOKUP(F401,Inventario!$A$3:$D$2083,3,FALSE)</f>
        <v>Subserie documental la cual puede contener la siguiente documentación: Solicitud de información, Archivo de estadísticas, Archivo de marcas, Archivo definitivo para bancos, Archivo definitivo para el área, Archivo definitivo para el impresor, Archivo resultado de la consulta, Cambio de estado de los actos de cuenta corriente, Control de cambios, Control de pruebas, Control y seguimiento a la solicitud de información,    Control de solicitud de roles y privilegios, Evaluación de servicio para solicitudes de programas de gestión, Incorporación de datos, Inventario de herramientas ofimáticas de la DIB, Inventario de roles y privilegios, Protocolo, Solicitud de estadísticas y de consultas, Solicitud de aprobación de herramienta ofimática, Acta de entrega, Solicitud Requerimientos (44-F.08), Especificación Funcional  (44-F.05), Plan Pruebas Funcionales  (44-F.12), Especificación Técnica (44-F.16), Ayuda de memoria  (44-F.24), Entrevista  (44-F.23)</v>
      </c>
      <c r="H401" s="56" t="s">
        <v>2567</v>
      </c>
      <c r="I401" s="89" t="str">
        <f>+VLOOKUP(F401,Inventario!$A$4:$D$2083,4,FALSE)</f>
        <v>Datos / Información</v>
      </c>
      <c r="J401" s="90"/>
      <c r="K401" s="55" t="s">
        <v>3117</v>
      </c>
      <c r="L401" s="55" t="s">
        <v>3117</v>
      </c>
      <c r="M401" s="55" t="s">
        <v>3117</v>
      </c>
      <c r="N401" s="55" t="s">
        <v>3117</v>
      </c>
      <c r="O401" s="55" t="s">
        <v>2131</v>
      </c>
      <c r="P401" s="74"/>
      <c r="Q401" s="55" t="s">
        <v>2133</v>
      </c>
      <c r="R401" s="55" t="s">
        <v>2132</v>
      </c>
      <c r="S401" s="55" t="s">
        <v>2132</v>
      </c>
      <c r="T401" s="74"/>
      <c r="U401" s="56" t="s">
        <v>2568</v>
      </c>
      <c r="V401" s="56" t="s">
        <v>2568</v>
      </c>
      <c r="W401" s="56" t="s">
        <v>2246</v>
      </c>
      <c r="X401" s="56" t="s">
        <v>3317</v>
      </c>
      <c r="Y401" s="74"/>
      <c r="Z401" s="78" t="s">
        <v>288</v>
      </c>
      <c r="AA401" s="78" t="s">
        <v>288</v>
      </c>
      <c r="AB401" s="78" t="s">
        <v>288</v>
      </c>
      <c r="AC401" s="73" t="str">
        <f t="shared" si="12"/>
        <v>Crítico</v>
      </c>
      <c r="AD401" s="74"/>
      <c r="AE401" s="75" t="str">
        <f>IF(Z401=Clasificación!$B$9,Clasificación!$C$9,IF(Z401=Clasificación!$B$10,Clasificación!$C$10,IF(OR(Z401=Clasificación!$B$11,Z401=Clasificación!$C$11),Clasificación!$C$11,"Por clasificar")))</f>
        <v>Pública Reservada</v>
      </c>
      <c r="AF401" s="75" t="str">
        <f>IF(OR(AA401=Clasificación!$B$15,AA401=Clasificación!$B$16),Clasificación!$C$15,IF(AA401=Clasificación!$B$17,Clasificación!$C$17,"Por clasificar"))</f>
        <v>Crítica</v>
      </c>
      <c r="AG401" s="75" t="str">
        <f>IF(OR(AB401=Clasificación!$B$22,AB401=Clasificación!$B$23),Clasificación!$C$22,IF(AB401=Clasificación!$B$24,Clasificación!$C$24,"Por clasificar"))</f>
        <v>Crítica</v>
      </c>
    </row>
    <row r="402" spans="1:33" ht="78.75" x14ac:dyDescent="0.2">
      <c r="A402" s="55">
        <v>390</v>
      </c>
      <c r="B402" s="55" t="s">
        <v>2557</v>
      </c>
      <c r="C402" s="56" t="s">
        <v>3294</v>
      </c>
      <c r="D402" s="56" t="s">
        <v>2132</v>
      </c>
      <c r="E402" s="88" t="str">
        <f>+VLOOKUP(F402,Inventario!$A$3:$D$2083,2,FALSE)</f>
        <v>AC500</v>
      </c>
      <c r="F402" s="63" t="s">
        <v>1217</v>
      </c>
      <c r="G402" s="89" t="str">
        <f>+VLOOKUP(F402,Inventario!$A$3:$D$2083,3,FALSE)</f>
        <v>Subserie documental la cual puede contener la siguiente documentación: Acta , Anexos, Ayuda de memoria mesas de  trabajo o talleres  de capacitación, Formato de control de asistencia, Control de asistencia.</v>
      </c>
      <c r="H402" s="56" t="s">
        <v>2662</v>
      </c>
      <c r="I402" s="89" t="str">
        <f>+VLOOKUP(F402,Inventario!$A$4:$D$2083,4,FALSE)</f>
        <v>Datos / Información</v>
      </c>
      <c r="J402" s="90"/>
      <c r="K402" s="55" t="s">
        <v>3117</v>
      </c>
      <c r="L402" s="55" t="s">
        <v>3116</v>
      </c>
      <c r="M402" s="55" t="s">
        <v>3117</v>
      </c>
      <c r="N402" s="55" t="s">
        <v>3117</v>
      </c>
      <c r="O402" s="55" t="s">
        <v>2131</v>
      </c>
      <c r="P402" s="74"/>
      <c r="Q402" s="55" t="s">
        <v>2133</v>
      </c>
      <c r="R402" s="55" t="s">
        <v>2132</v>
      </c>
      <c r="S402" s="55" t="s">
        <v>2132</v>
      </c>
      <c r="T402" s="74"/>
      <c r="U402" s="56" t="s">
        <v>2670</v>
      </c>
      <c r="V402" s="56" t="s">
        <v>2670</v>
      </c>
      <c r="W402" s="56" t="s">
        <v>2246</v>
      </c>
      <c r="X402" s="56" t="s">
        <v>2671</v>
      </c>
      <c r="Y402" s="74"/>
      <c r="Z402" s="78" t="s">
        <v>287</v>
      </c>
      <c r="AA402" s="78" t="s">
        <v>287</v>
      </c>
      <c r="AB402" s="78" t="s">
        <v>287</v>
      </c>
      <c r="AC402" s="73" t="str">
        <f t="shared" si="12"/>
        <v>No Crítico</v>
      </c>
      <c r="AD402" s="74"/>
      <c r="AE402" s="75" t="str">
        <f>IF(Z402=Clasificación!$B$9,Clasificación!$C$9,IF(Z402=Clasificación!$B$10,Clasificación!$C$10,IF(OR(Z402=Clasificación!$B$11,Z402=Clasificación!$C$11),Clasificación!$C$11,"Por clasificar")))</f>
        <v>Pública Clasificada</v>
      </c>
      <c r="AF402" s="75" t="str">
        <f>IF(OR(AA402=Clasificación!$B$15,AA402=Clasificación!$B$16),Clasificación!$C$15,IF(AA402=Clasificación!$B$17,Clasificación!$C$17,"Por clasificar"))</f>
        <v>Crítica</v>
      </c>
      <c r="AG402" s="75" t="str">
        <f>IF(OR(AB402=Clasificación!$B$22,AB402=Clasificación!$B$23),Clasificación!$C$22,IF(AB402=Clasificación!$B$24,Clasificación!$C$24,"Por clasificar"))</f>
        <v>Crítica</v>
      </c>
    </row>
    <row r="403" spans="1:33" ht="112.5" x14ac:dyDescent="0.2">
      <c r="A403" s="55">
        <v>391</v>
      </c>
      <c r="B403" s="55" t="s">
        <v>2557</v>
      </c>
      <c r="C403" s="56" t="s">
        <v>3294</v>
      </c>
      <c r="D403" s="56" t="s">
        <v>2132</v>
      </c>
      <c r="E403" s="88" t="str">
        <f>+VLOOKUP(F403,Inventario!$A$3:$D$2083,2,FALSE)</f>
        <v>AC354</v>
      </c>
      <c r="F403" s="63" t="s">
        <v>1074</v>
      </c>
      <c r="G403" s="89" t="str">
        <f>+VLOOKUP(F403,Inventario!$A$3:$D$2083,3,FALSE)</f>
        <v>Subserie documental la cual puede contener la siguiente documentación: Requerimiento, Informe, Comunicaciones Oficiales y Anexos.</v>
      </c>
      <c r="H403" s="56" t="s">
        <v>2663</v>
      </c>
      <c r="I403" s="89" t="str">
        <f>+VLOOKUP(F403,Inventario!$A$4:$D$2083,4,FALSE)</f>
        <v>Datos / Información</v>
      </c>
      <c r="J403" s="90"/>
      <c r="K403" s="55" t="s">
        <v>3117</v>
      </c>
      <c r="L403" s="55" t="s">
        <v>3117</v>
      </c>
      <c r="M403" s="55" t="s">
        <v>3116</v>
      </c>
      <c r="N403" s="55" t="s">
        <v>3117</v>
      </c>
      <c r="O403" s="55" t="s">
        <v>2131</v>
      </c>
      <c r="P403" s="74"/>
      <c r="Q403" s="55" t="s">
        <v>2133</v>
      </c>
      <c r="R403" s="55" t="s">
        <v>2132</v>
      </c>
      <c r="S403" s="55" t="s">
        <v>2132</v>
      </c>
      <c r="T403" s="74"/>
      <c r="U403" s="56" t="s">
        <v>2670</v>
      </c>
      <c r="V403" s="56" t="s">
        <v>2670</v>
      </c>
      <c r="W403" s="56" t="s">
        <v>2246</v>
      </c>
      <c r="X403" s="56" t="s">
        <v>2672</v>
      </c>
      <c r="Y403" s="74"/>
      <c r="Z403" s="78" t="s">
        <v>287</v>
      </c>
      <c r="AA403" s="78" t="s">
        <v>288</v>
      </c>
      <c r="AB403" s="78" t="s">
        <v>288</v>
      </c>
      <c r="AC403" s="73" t="str">
        <f t="shared" si="12"/>
        <v>No Crítico</v>
      </c>
      <c r="AD403" s="74"/>
      <c r="AE403" s="75" t="str">
        <f>IF(Z403=Clasificación!$B$9,Clasificación!$C$9,IF(Z403=Clasificación!$B$10,Clasificación!$C$10,IF(OR(Z403=Clasificación!$B$11,Z403=Clasificación!$C$11),Clasificación!$C$11,"Por clasificar")))</f>
        <v>Pública Clasificada</v>
      </c>
      <c r="AF403" s="75" t="str">
        <f>IF(OR(AA403=Clasificación!$B$15,AA403=Clasificación!$B$16),Clasificación!$C$15,IF(AA403=Clasificación!$B$17,Clasificación!$C$17,"Por clasificar"))</f>
        <v>Crítica</v>
      </c>
      <c r="AG403" s="75" t="str">
        <f>IF(OR(AB403=Clasificación!$B$22,AB403=Clasificación!$B$23),Clasificación!$C$22,IF(AB403=Clasificación!$B$24,Clasificación!$C$24,"Por clasificar"))</f>
        <v>Crítica</v>
      </c>
    </row>
    <row r="404" spans="1:33" ht="123.75" x14ac:dyDescent="0.2">
      <c r="A404" s="55">
        <v>392</v>
      </c>
      <c r="B404" s="55" t="s">
        <v>2557</v>
      </c>
      <c r="C404" s="56" t="s">
        <v>3294</v>
      </c>
      <c r="D404" s="56" t="s">
        <v>2132</v>
      </c>
      <c r="E404" s="88" t="str">
        <f>+VLOOKUP(F404,Inventario!$A$3:$D$2083,2,FALSE)</f>
        <v>AC355</v>
      </c>
      <c r="F404" s="63" t="s">
        <v>1099</v>
      </c>
      <c r="G404" s="89" t="str">
        <f>+VLOOKUP(F404,Inventario!$A$3:$D$2083,3,FALSE)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404" s="56" t="s">
        <v>2664</v>
      </c>
      <c r="I404" s="89" t="str">
        <f>+VLOOKUP(F404,Inventario!$A$4:$D$2083,4,FALSE)</f>
        <v>Datos / Información</v>
      </c>
      <c r="J404" s="90"/>
      <c r="K404" s="55" t="s">
        <v>3117</v>
      </c>
      <c r="L404" s="55" t="s">
        <v>3117</v>
      </c>
      <c r="M404" s="55" t="s">
        <v>3116</v>
      </c>
      <c r="N404" s="55" t="s">
        <v>3117</v>
      </c>
      <c r="O404" s="55" t="s">
        <v>2131</v>
      </c>
      <c r="P404" s="74"/>
      <c r="Q404" s="55" t="s">
        <v>2133</v>
      </c>
      <c r="R404" s="55" t="s">
        <v>2132</v>
      </c>
      <c r="S404" s="55" t="s">
        <v>2132</v>
      </c>
      <c r="T404" s="74"/>
      <c r="U404" s="56" t="s">
        <v>2670</v>
      </c>
      <c r="V404" s="56" t="s">
        <v>2670</v>
      </c>
      <c r="W404" s="56" t="s">
        <v>2246</v>
      </c>
      <c r="X404" s="56" t="s">
        <v>2672</v>
      </c>
      <c r="Y404" s="74"/>
      <c r="Z404" s="78" t="s">
        <v>287</v>
      </c>
      <c r="AA404" s="78" t="s">
        <v>288</v>
      </c>
      <c r="AB404" s="78" t="s">
        <v>288</v>
      </c>
      <c r="AC404" s="73" t="str">
        <f t="shared" si="12"/>
        <v>No Crítico</v>
      </c>
      <c r="AD404" s="74"/>
      <c r="AE404" s="75" t="str">
        <f>IF(Z404=Clasificación!$B$9,Clasificación!$C$9,IF(Z404=Clasificación!$B$10,Clasificación!$C$10,IF(OR(Z404=Clasificación!$B$11,Z404=Clasificación!$C$11),Clasificación!$C$11,"Por clasificar")))</f>
        <v>Pública Clasificada</v>
      </c>
      <c r="AF404" s="75" t="str">
        <f>IF(OR(AA404=Clasificación!$B$15,AA404=Clasificación!$B$16),Clasificación!$C$15,IF(AA404=Clasificación!$B$17,Clasificación!$C$17,"Por clasificar"))</f>
        <v>Crítica</v>
      </c>
      <c r="AG404" s="75" t="str">
        <f>IF(OR(AB404=Clasificación!$B$22,AB404=Clasificación!$B$23),Clasificación!$C$22,IF(AB404=Clasificación!$B$24,Clasificación!$C$24,"Por clasificar"))</f>
        <v>Crítica</v>
      </c>
    </row>
    <row r="405" spans="1:33" ht="101.25" x14ac:dyDescent="0.2">
      <c r="A405" s="55">
        <v>393</v>
      </c>
      <c r="B405" s="55" t="s">
        <v>2557</v>
      </c>
      <c r="C405" s="56" t="s">
        <v>3294</v>
      </c>
      <c r="D405" s="56" t="s">
        <v>2659</v>
      </c>
      <c r="E405" s="88" t="str">
        <f>+VLOOKUP(F405,Inventario!$A$3:$D$2083,2,FALSE)</f>
        <v>AC480</v>
      </c>
      <c r="F405" s="63" t="s">
        <v>1198</v>
      </c>
      <c r="G405" s="89" t="str">
        <f>+VLOOKUP(F405,Inventario!$A$3:$D$2083,3,FALSE)</f>
        <v>Subserie documental la cual puede contener la siguiente documentación: Acta de reparto, Planilla de reparto de expedientes.</v>
      </c>
      <c r="H405" s="56" t="s">
        <v>2665</v>
      </c>
      <c r="I405" s="89" t="str">
        <f>+VLOOKUP(F405,Inventario!$A$4:$D$2083,4,FALSE)</f>
        <v>Datos / Información</v>
      </c>
      <c r="J405" s="90"/>
      <c r="K405" s="55" t="s">
        <v>3117</v>
      </c>
      <c r="L405" s="55" t="s">
        <v>3117</v>
      </c>
      <c r="M405" s="55" t="s">
        <v>3117</v>
      </c>
      <c r="N405" s="55" t="s">
        <v>3117</v>
      </c>
      <c r="O405" s="55" t="s">
        <v>2131</v>
      </c>
      <c r="P405" s="74"/>
      <c r="Q405" s="55" t="s">
        <v>2133</v>
      </c>
      <c r="R405" s="55" t="s">
        <v>2132</v>
      </c>
      <c r="S405" s="55" t="s">
        <v>2132</v>
      </c>
      <c r="T405" s="74"/>
      <c r="U405" s="56" t="s">
        <v>2670</v>
      </c>
      <c r="V405" s="56" t="s">
        <v>2670</v>
      </c>
      <c r="W405" s="56" t="s">
        <v>2246</v>
      </c>
      <c r="X405" s="56" t="s">
        <v>2671</v>
      </c>
      <c r="Y405" s="74"/>
      <c r="Z405" s="78" t="s">
        <v>287</v>
      </c>
      <c r="AA405" s="78" t="s">
        <v>287</v>
      </c>
      <c r="AB405" s="78" t="s">
        <v>287</v>
      </c>
      <c r="AC405" s="73" t="str">
        <f t="shared" si="12"/>
        <v>No Crítico</v>
      </c>
      <c r="AD405" s="74"/>
      <c r="AE405" s="75" t="str">
        <f>IF(Z405=Clasificación!$B$9,Clasificación!$C$9,IF(Z405=Clasificación!$B$10,Clasificación!$C$10,IF(OR(Z405=Clasificación!$B$11,Z405=Clasificación!$C$11),Clasificación!$C$11,"Por clasificar")))</f>
        <v>Pública Clasificada</v>
      </c>
      <c r="AF405" s="75" t="str">
        <f>IF(OR(AA405=Clasificación!$B$15,AA405=Clasificación!$B$16),Clasificación!$C$15,IF(AA405=Clasificación!$B$17,Clasificación!$C$17,"Por clasificar"))</f>
        <v>Crítica</v>
      </c>
      <c r="AG405" s="75" t="str">
        <f>IF(OR(AB405=Clasificación!$B$22,AB405=Clasificación!$B$23),Clasificación!$C$22,IF(AB405=Clasificación!$B$24,Clasificación!$C$24,"Por clasificar"))</f>
        <v>Crítica</v>
      </c>
    </row>
    <row r="406" spans="1:33" ht="101.25" x14ac:dyDescent="0.2">
      <c r="A406" s="55">
        <v>394</v>
      </c>
      <c r="B406" s="55" t="s">
        <v>2557</v>
      </c>
      <c r="C406" s="56" t="s">
        <v>3294</v>
      </c>
      <c r="D406" s="56" t="s">
        <v>2647</v>
      </c>
      <c r="E406" s="88" t="str">
        <f>+VLOOKUP(F406,Inventario!$A$3:$D$2083,2,FALSE)</f>
        <v>AC481</v>
      </c>
      <c r="F406" s="63" t="s">
        <v>1199</v>
      </c>
      <c r="G406" s="89" t="str">
        <f>+VLOOKUP(F406,Inventario!$A$3:$D$2083,3,FALSE)</f>
        <v>Subserie documental la cual puede contener la siguiente documentación:  Plan, Informe, Formulación, Seguimiento, Plan Operativo, Plan Estratégico (44-F.20)</v>
      </c>
      <c r="H406" s="56" t="s">
        <v>2666</v>
      </c>
      <c r="I406" s="89" t="str">
        <f>+VLOOKUP(F406,Inventario!$A$4:$D$2083,4,FALSE)</f>
        <v>Datos / Información</v>
      </c>
      <c r="J406" s="90"/>
      <c r="K406" s="55" t="s">
        <v>3116</v>
      </c>
      <c r="L406" s="55" t="s">
        <v>3116</v>
      </c>
      <c r="M406" s="55" t="s">
        <v>3117</v>
      </c>
      <c r="N406" s="55" t="s">
        <v>3117</v>
      </c>
      <c r="O406" s="55" t="s">
        <v>2131</v>
      </c>
      <c r="P406" s="74"/>
      <c r="Q406" s="55" t="s">
        <v>2133</v>
      </c>
      <c r="R406" s="55" t="s">
        <v>2132</v>
      </c>
      <c r="S406" s="55" t="s">
        <v>2132</v>
      </c>
      <c r="T406" s="74"/>
      <c r="U406" s="56" t="s">
        <v>2670</v>
      </c>
      <c r="V406" s="56" t="s">
        <v>2670</v>
      </c>
      <c r="W406" s="56" t="s">
        <v>2246</v>
      </c>
      <c r="X406" s="56" t="s">
        <v>2672</v>
      </c>
      <c r="Y406" s="74"/>
      <c r="Z406" s="78" t="s">
        <v>286</v>
      </c>
      <c r="AA406" s="78" t="s">
        <v>286</v>
      </c>
      <c r="AB406" s="78" t="s">
        <v>286</v>
      </c>
      <c r="AC406" s="73" t="str">
        <f t="shared" si="12"/>
        <v>No Crítico</v>
      </c>
      <c r="AD406" s="74"/>
      <c r="AE406" s="75" t="str">
        <f>IF(Z406=Clasificación!$B$9,Clasificación!$C$9,IF(Z406=Clasificación!$B$10,Clasificación!$C$10,IF(OR(Z406=Clasificación!$B$11,Z406=Clasificación!$C$11),Clasificación!$C$11,"Por clasificar")))</f>
        <v>Pública</v>
      </c>
      <c r="AF406" s="75" t="str">
        <f>IF(OR(AA406=Clasificación!$B$15,AA406=Clasificación!$B$16),Clasificación!$C$15,IF(AA406=Clasificación!$B$17,Clasificación!$C$17,"Por clasificar"))</f>
        <v>No Crítica</v>
      </c>
      <c r="AG406" s="75" t="str">
        <f>IF(OR(AB406=Clasificación!$B$22,AB406=Clasificación!$B$23),Clasificación!$C$22,IF(AB406=Clasificación!$B$24,Clasificación!$C$24,"Por clasificar"))</f>
        <v>No Crítica</v>
      </c>
    </row>
    <row r="407" spans="1:33" ht="146.25" x14ac:dyDescent="0.2">
      <c r="A407" s="55">
        <v>395</v>
      </c>
      <c r="B407" s="55" t="s">
        <v>2557</v>
      </c>
      <c r="C407" s="56" t="s">
        <v>3294</v>
      </c>
      <c r="D407" s="56" t="s">
        <v>2559</v>
      </c>
      <c r="E407" s="88" t="str">
        <f>+VLOOKUP(F407,Inventario!$A$3:$D$2083,2,FALSE)</f>
        <v>AC211</v>
      </c>
      <c r="F407" s="63" t="s">
        <v>1200</v>
      </c>
      <c r="G407" s="89" t="str">
        <f>+VLOOKUP(F407,Inventario!$A$3:$D$2083,3,FALSE)</f>
        <v>Aplicación de control interno para el registro de los planes de mejoramiento. Permite el manejo de los planes de mejoramiento solicitados por la Contraloría Distrital a las diferentes áreas de la SDH.</v>
      </c>
      <c r="H407" s="56" t="s">
        <v>2667</v>
      </c>
      <c r="I407" s="89" t="str">
        <f>+VLOOKUP(F407,Inventario!$A$4:$D$2083,4,FALSE)</f>
        <v>Software de propósito especifico</v>
      </c>
      <c r="J407" s="90"/>
      <c r="K407" s="55" t="s">
        <v>3116</v>
      </c>
      <c r="L407" s="55" t="s">
        <v>3117</v>
      </c>
      <c r="M407" s="55" t="s">
        <v>3117</v>
      </c>
      <c r="N407" s="55" t="s">
        <v>3117</v>
      </c>
      <c r="O407" s="55" t="s">
        <v>2131</v>
      </c>
      <c r="P407" s="74"/>
      <c r="Q407" s="55" t="s">
        <v>2133</v>
      </c>
      <c r="R407" s="55" t="s">
        <v>2132</v>
      </c>
      <c r="S407" s="55" t="s">
        <v>2132</v>
      </c>
      <c r="T407" s="74"/>
      <c r="U407" s="56" t="s">
        <v>2670</v>
      </c>
      <c r="V407" s="56" t="s">
        <v>2670</v>
      </c>
      <c r="W407" s="56" t="s">
        <v>2246</v>
      </c>
      <c r="X407" s="56" t="s">
        <v>2671</v>
      </c>
      <c r="Y407" s="74"/>
      <c r="Z407" s="78" t="s">
        <v>286</v>
      </c>
      <c r="AA407" s="78" t="s">
        <v>286</v>
      </c>
      <c r="AB407" s="78" t="s">
        <v>286</v>
      </c>
      <c r="AC407" s="73" t="str">
        <f t="shared" si="12"/>
        <v>No Crítico</v>
      </c>
      <c r="AD407" s="74"/>
      <c r="AE407" s="75" t="str">
        <f>IF(Z407=Clasificación!$B$9,Clasificación!$C$9,IF(Z407=Clasificación!$B$10,Clasificación!$C$10,IF(OR(Z407=Clasificación!$B$11,Z407=Clasificación!$C$11),Clasificación!$C$11,"Por clasificar")))</f>
        <v>Pública</v>
      </c>
      <c r="AF407" s="75" t="str">
        <f>IF(OR(AA407=Clasificación!$B$15,AA407=Clasificación!$B$16),Clasificación!$C$15,IF(AA407=Clasificación!$B$17,Clasificación!$C$17,"Por clasificar"))</f>
        <v>No Crítica</v>
      </c>
      <c r="AG407" s="75" t="str">
        <f>IF(OR(AB407=Clasificación!$B$22,AB407=Clasificación!$B$23),Clasificación!$C$22,IF(AB407=Clasificación!$B$24,Clasificación!$C$24,"Por clasificar"))</f>
        <v>No Crítica</v>
      </c>
    </row>
    <row r="408" spans="1:33" ht="90" x14ac:dyDescent="0.2">
      <c r="A408" s="55">
        <v>396</v>
      </c>
      <c r="B408" s="55" t="s">
        <v>2557</v>
      </c>
      <c r="C408" s="56" t="s">
        <v>3294</v>
      </c>
      <c r="D408" s="56" t="s">
        <v>2648</v>
      </c>
      <c r="E408" s="88" t="str">
        <f>+VLOOKUP(F408,Inventario!$A$3:$D$2083,2,FALSE)</f>
        <v>AC368</v>
      </c>
      <c r="F408" s="63" t="s">
        <v>1100</v>
      </c>
      <c r="G408" s="89" t="str">
        <f>+VLOOKUP(F408,Inventario!$A$3:$D$2083,3,FALSE)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408" s="56"/>
      <c r="I408" s="89" t="str">
        <f>+VLOOKUP(F408,Inventario!$A$4:$D$2083,4,FALSE)</f>
        <v>Datos / Información</v>
      </c>
      <c r="J408" s="90"/>
      <c r="K408" s="55" t="s">
        <v>3117</v>
      </c>
      <c r="L408" s="55" t="s">
        <v>3117</v>
      </c>
      <c r="M408" s="55" t="s">
        <v>3117</v>
      </c>
      <c r="N408" s="55" t="s">
        <v>3117</v>
      </c>
      <c r="O408" s="55" t="s">
        <v>2131</v>
      </c>
      <c r="P408" s="74"/>
      <c r="Q408" s="55" t="s">
        <v>2133</v>
      </c>
      <c r="R408" s="55" t="s">
        <v>2132</v>
      </c>
      <c r="S408" s="55" t="s">
        <v>2132</v>
      </c>
      <c r="T408" s="74"/>
      <c r="U408" s="56" t="s">
        <v>2670</v>
      </c>
      <c r="V408" s="56" t="s">
        <v>2670</v>
      </c>
      <c r="W408" s="56" t="s">
        <v>2246</v>
      </c>
      <c r="X408" s="56" t="s">
        <v>2671</v>
      </c>
      <c r="Y408" s="74"/>
      <c r="Z408" s="78" t="s">
        <v>288</v>
      </c>
      <c r="AA408" s="78" t="s">
        <v>287</v>
      </c>
      <c r="AB408" s="78" t="s">
        <v>287</v>
      </c>
      <c r="AC408" s="73" t="str">
        <f t="shared" si="12"/>
        <v>No Crítico</v>
      </c>
      <c r="AD408" s="74"/>
      <c r="AE408" s="75" t="str">
        <f>IF(Z408=Clasificación!$B$9,Clasificación!$C$9,IF(Z408=Clasificación!$B$10,Clasificación!$C$10,IF(OR(Z408=Clasificación!$B$11,Z408=Clasificación!$C$11),Clasificación!$C$11,"Por clasificar")))</f>
        <v>Pública Reservada</v>
      </c>
      <c r="AF408" s="75" t="str">
        <f>IF(OR(AA408=Clasificación!$B$15,AA408=Clasificación!$B$16),Clasificación!$C$15,IF(AA408=Clasificación!$B$17,Clasificación!$C$17,"Por clasificar"))</f>
        <v>Crítica</v>
      </c>
      <c r="AG408" s="75" t="str">
        <f>IF(OR(AB408=Clasificación!$B$22,AB408=Clasificación!$B$23),Clasificación!$C$22,IF(AB408=Clasificación!$B$24,Clasificación!$C$24,"Por clasificar"))</f>
        <v>Crítica</v>
      </c>
    </row>
    <row r="409" spans="1:33" ht="90" x14ac:dyDescent="0.2">
      <c r="A409" s="55">
        <v>397</v>
      </c>
      <c r="B409" s="55" t="s">
        <v>2557</v>
      </c>
      <c r="C409" s="56" t="s">
        <v>3294</v>
      </c>
      <c r="D409" s="56" t="s">
        <v>2660</v>
      </c>
      <c r="E409" s="88" t="str">
        <f>+VLOOKUP(F409,Inventario!$A$3:$D$2083,2,FALSE)</f>
        <v>AC501</v>
      </c>
      <c r="F409" s="63" t="s">
        <v>1218</v>
      </c>
      <c r="G409" s="89" t="str">
        <f>+VLOOKUP(F409,Inventario!$A$3:$D$2083,3,FALSE)</f>
        <v>Subserie documental la cual puede contener la siguiente documentación:  Resolución</v>
      </c>
      <c r="H409" s="56" t="s">
        <v>2668</v>
      </c>
      <c r="I409" s="89" t="str">
        <f>+VLOOKUP(F409,Inventario!$A$4:$D$2083,4,FALSE)</f>
        <v>Datos / Información</v>
      </c>
      <c r="J409" s="90"/>
      <c r="K409" s="55" t="s">
        <v>3117</v>
      </c>
      <c r="L409" s="55" t="s">
        <v>3117</v>
      </c>
      <c r="M409" s="55" t="s">
        <v>3116</v>
      </c>
      <c r="N409" s="55" t="s">
        <v>3116</v>
      </c>
      <c r="O409" s="55" t="s">
        <v>2131</v>
      </c>
      <c r="P409" s="74"/>
      <c r="Q409" s="55" t="s">
        <v>2133</v>
      </c>
      <c r="R409" s="55" t="s">
        <v>2132</v>
      </c>
      <c r="S409" s="55" t="s">
        <v>2132</v>
      </c>
      <c r="T409" s="74"/>
      <c r="U409" s="56" t="s">
        <v>2670</v>
      </c>
      <c r="V409" s="56" t="s">
        <v>2670</v>
      </c>
      <c r="W409" s="56" t="s">
        <v>2246</v>
      </c>
      <c r="X409" s="56" t="s">
        <v>2672</v>
      </c>
      <c r="Y409" s="74"/>
      <c r="Z409" s="78" t="s">
        <v>286</v>
      </c>
      <c r="AA409" s="78" t="s">
        <v>287</v>
      </c>
      <c r="AB409" s="78" t="s">
        <v>287</v>
      </c>
      <c r="AC409" s="73" t="str">
        <f t="shared" si="12"/>
        <v>No Crítico</v>
      </c>
      <c r="AD409" s="74"/>
      <c r="AE409" s="75" t="str">
        <f>IF(Z409=Clasificación!$B$9,Clasificación!$C$9,IF(Z409=Clasificación!$B$10,Clasificación!$C$10,IF(OR(Z409=Clasificación!$B$11,Z409=Clasificación!$C$11),Clasificación!$C$11,"Por clasificar")))</f>
        <v>Pública</v>
      </c>
      <c r="AF409" s="75" t="str">
        <f>IF(OR(AA409=Clasificación!$B$15,AA409=Clasificación!$B$16),Clasificación!$C$15,IF(AA409=Clasificación!$B$17,Clasificación!$C$17,"Por clasificar"))</f>
        <v>Crítica</v>
      </c>
      <c r="AG409" s="75" t="str">
        <f>IF(OR(AB409=Clasificación!$B$22,AB409=Clasificación!$B$23),Clasificación!$C$22,IF(AB409=Clasificación!$B$24,Clasificación!$C$24,"Por clasificar"))</f>
        <v>Crítica</v>
      </c>
    </row>
    <row r="410" spans="1:33" ht="409.5" x14ac:dyDescent="0.2">
      <c r="A410" s="55">
        <v>398</v>
      </c>
      <c r="B410" s="55" t="s">
        <v>2557</v>
      </c>
      <c r="C410" s="56" t="s">
        <v>3295</v>
      </c>
      <c r="D410" s="56" t="s">
        <v>2661</v>
      </c>
      <c r="E410" s="88" t="str">
        <f>+VLOOKUP(F410,Inventario!$A$3:$D$2083,2,FALSE)</f>
        <v>AC490</v>
      </c>
      <c r="F410" s="63" t="s">
        <v>1208</v>
      </c>
      <c r="G410" s="89" t="str">
        <f>+VLOOKUP(F410,Inventario!$A$3:$D$2083,3,FALSE)</f>
        <v>Serie documental la cual puede contener la siguiente documentación: Solicitud de información, Acta de adjudicación de remate, Acta de archivo tramite tributario, Acta de cierre establecimiento, Acta de levante de sellos, Acta de presentación,  Acta de reparto, Acta de verificación y demás actas para la gestión, Auto abriendo a pruebas dentro del trámite de excepciones, Auto aclaratorio y autos a los que haya lugar, Boletin y pruebas de catastro, Calificación del contribuyente, Certificado de Existencia y Representación Legal, otros certificados, Emplazamiento para corregir, Liquidación de corrección aritmética ,  y otras liquidaciones, Oficio de aceptacion  sancion reducida, Recurso de reconsideración, Relación de pruebas y expedientes para el archivo de gestión, Resoluciones (varias), respuestas de fiscalización y liquidación,  revocatoria,  Solicitudes.</v>
      </c>
      <c r="H410" s="56" t="s">
        <v>2669</v>
      </c>
      <c r="I410" s="89" t="str">
        <f>+VLOOKUP(F410,Inventario!$A$4:$D$2083,4,FALSE)</f>
        <v>Datos / Información</v>
      </c>
      <c r="J410" s="90"/>
      <c r="K410" s="55" t="s">
        <v>3117</v>
      </c>
      <c r="L410" s="55" t="s">
        <v>3117</v>
      </c>
      <c r="M410" s="55" t="s">
        <v>3117</v>
      </c>
      <c r="N410" s="55" t="s">
        <v>3117</v>
      </c>
      <c r="O410" s="55" t="s">
        <v>2131</v>
      </c>
      <c r="P410" s="74"/>
      <c r="Q410" s="55" t="s">
        <v>2133</v>
      </c>
      <c r="R410" s="55" t="s">
        <v>2132</v>
      </c>
      <c r="S410" s="55" t="s">
        <v>2132</v>
      </c>
      <c r="T410" s="74"/>
      <c r="U410" s="56" t="s">
        <v>2670</v>
      </c>
      <c r="V410" s="56" t="s">
        <v>2670</v>
      </c>
      <c r="W410" s="56" t="s">
        <v>2246</v>
      </c>
      <c r="X410" s="56" t="s">
        <v>2671</v>
      </c>
      <c r="Y410" s="74"/>
      <c r="Z410" s="78" t="s">
        <v>288</v>
      </c>
      <c r="AA410" s="78" t="s">
        <v>288</v>
      </c>
      <c r="AB410" s="78" t="s">
        <v>288</v>
      </c>
      <c r="AC410" s="73" t="str">
        <f t="shared" si="12"/>
        <v>Crítico</v>
      </c>
      <c r="AD410" s="74"/>
      <c r="AE410" s="75" t="str">
        <f>IF(Z410=Clasificación!$B$9,Clasificación!$C$9,IF(Z410=Clasificación!$B$10,Clasificación!$C$10,IF(OR(Z410=Clasificación!$B$11,Z410=Clasificación!$C$11),Clasificación!$C$11,"Por clasificar")))</f>
        <v>Pública Reservada</v>
      </c>
      <c r="AF410" s="75" t="str">
        <f>IF(OR(AA410=Clasificación!$B$15,AA410=Clasificación!$B$16),Clasificación!$C$15,IF(AA410=Clasificación!$B$17,Clasificación!$C$17,"Por clasificar"))</f>
        <v>Crítica</v>
      </c>
      <c r="AG410" s="75" t="str">
        <f>IF(OR(AB410=Clasificación!$B$22,AB410=Clasificación!$B$23),Clasificación!$C$22,IF(AB410=Clasificación!$B$24,Clasificación!$C$24,"Por clasificar"))</f>
        <v>Crítica</v>
      </c>
    </row>
    <row r="411" spans="1:33" ht="191.25" x14ac:dyDescent="0.2">
      <c r="A411" s="55">
        <v>399</v>
      </c>
      <c r="B411" s="55" t="s">
        <v>2557</v>
      </c>
      <c r="C411" s="56" t="s">
        <v>2930</v>
      </c>
      <c r="D411" s="56" t="s">
        <v>2132</v>
      </c>
      <c r="E411" s="88" t="str">
        <f>+VLOOKUP(F411,Inventario!$A$3:$D$2083,2,FALSE)</f>
        <v>AC505</v>
      </c>
      <c r="F411" s="63" t="s">
        <v>1222</v>
      </c>
      <c r="G411" s="89" t="str">
        <f>+VLOOKUP(F411,Inventario!$A$3:$D$2083,3,FALSE)</f>
        <v>Subserie documental la cual puede contener la siguiente documentación: Acta , Anexos, Ayuda de memoria mesas de  trabajo o talleres  de capacitación, Control de asistencia.</v>
      </c>
      <c r="H411" s="56" t="s">
        <v>2676</v>
      </c>
      <c r="I411" s="89" t="str">
        <f>+VLOOKUP(F411,Inventario!$A$4:$D$2083,4,FALSE)</f>
        <v>Datos / Información</v>
      </c>
      <c r="J411" s="90"/>
      <c r="K411" s="55" t="s">
        <v>3117</v>
      </c>
      <c r="L411" s="55" t="s">
        <v>3116</v>
      </c>
      <c r="M411" s="55" t="s">
        <v>3117</v>
      </c>
      <c r="N411" s="55" t="s">
        <v>3116</v>
      </c>
      <c r="O411" s="55" t="s">
        <v>2131</v>
      </c>
      <c r="P411" s="74"/>
      <c r="Q411" s="55" t="s">
        <v>2133</v>
      </c>
      <c r="R411" s="55" t="s">
        <v>2132</v>
      </c>
      <c r="S411" s="55" t="s">
        <v>2132</v>
      </c>
      <c r="T411" s="74"/>
      <c r="U411" s="56" t="s">
        <v>2695</v>
      </c>
      <c r="V411" s="56" t="s">
        <v>2695</v>
      </c>
      <c r="W411" s="56" t="s">
        <v>2246</v>
      </c>
      <c r="X411" s="56" t="s">
        <v>2696</v>
      </c>
      <c r="Y411" s="74"/>
      <c r="Z411" s="78" t="s">
        <v>287</v>
      </c>
      <c r="AA411" s="78" t="s">
        <v>286</v>
      </c>
      <c r="AB411" s="78" t="s">
        <v>286</v>
      </c>
      <c r="AC411" s="73" t="str">
        <f t="shared" si="12"/>
        <v>No Crítico</v>
      </c>
      <c r="AD411" s="74"/>
      <c r="AE411" s="75" t="str">
        <f>IF(Z411=Clasificación!$B$9,Clasificación!$C$9,IF(Z411=Clasificación!$B$10,Clasificación!$C$10,IF(OR(Z411=Clasificación!$B$11,Z411=Clasificación!$C$11),Clasificación!$C$11,"Por clasificar")))</f>
        <v>Pública Clasificada</v>
      </c>
      <c r="AF411" s="75" t="str">
        <f>IF(OR(AA411=Clasificación!$B$15,AA411=Clasificación!$B$16),Clasificación!$C$15,IF(AA411=Clasificación!$B$17,Clasificación!$C$17,"Por clasificar"))</f>
        <v>No Crítica</v>
      </c>
      <c r="AG411" s="75" t="str">
        <f>IF(OR(AB411=Clasificación!$B$22,AB411=Clasificación!$B$23),Clasificación!$C$22,IF(AB411=Clasificación!$B$24,Clasificación!$C$24,"Por clasificar"))</f>
        <v>No Crítica</v>
      </c>
    </row>
    <row r="412" spans="1:33" ht="225" x14ac:dyDescent="0.2">
      <c r="A412" s="55">
        <v>400</v>
      </c>
      <c r="B412" s="55" t="s">
        <v>2557</v>
      </c>
      <c r="C412" s="56" t="s">
        <v>2930</v>
      </c>
      <c r="D412" s="56" t="s">
        <v>2132</v>
      </c>
      <c r="E412" s="88" t="str">
        <f>+VLOOKUP(F412,Inventario!$A$3:$D$2083,2,FALSE)</f>
        <v>AC477</v>
      </c>
      <c r="F412" s="63" t="s">
        <v>1195</v>
      </c>
      <c r="G412" s="89" t="str">
        <f>+VLOOKUP(F412,Inventario!$A$3:$D$2083,3,FALSE)</f>
        <v>Subserie documental la cual puede contener la siguiente documentación: Acta (Subdirección Jurídico Tributaria), Anexos, Ayuda de memoria mesas de  trabajo o talleres  de capacitación, Formato de control de asistencia.</v>
      </c>
      <c r="H412" s="56" t="s">
        <v>2677</v>
      </c>
      <c r="I412" s="89" t="str">
        <f>+VLOOKUP(F412,Inventario!$A$4:$D$2083,4,FALSE)</f>
        <v>Datos / Información</v>
      </c>
      <c r="J412" s="90"/>
      <c r="K412" s="55" t="s">
        <v>3116</v>
      </c>
      <c r="L412" s="55" t="s">
        <v>3116</v>
      </c>
      <c r="M412" s="55" t="s">
        <v>3116</v>
      </c>
      <c r="N412" s="55" t="s">
        <v>3116</v>
      </c>
      <c r="O412" s="55" t="s">
        <v>2131</v>
      </c>
      <c r="P412" s="74"/>
      <c r="Q412" s="55" t="s">
        <v>2133</v>
      </c>
      <c r="R412" s="55" t="s">
        <v>2132</v>
      </c>
      <c r="S412" s="55" t="s">
        <v>2132</v>
      </c>
      <c r="T412" s="74"/>
      <c r="U412" s="56" t="s">
        <v>2695</v>
      </c>
      <c r="V412" s="56" t="s">
        <v>2695</v>
      </c>
      <c r="W412" s="56" t="s">
        <v>2246</v>
      </c>
      <c r="X412" s="56" t="s">
        <v>2697</v>
      </c>
      <c r="Y412" s="74"/>
      <c r="Z412" s="78" t="s">
        <v>286</v>
      </c>
      <c r="AA412" s="78" t="s">
        <v>286</v>
      </c>
      <c r="AB412" s="78" t="s">
        <v>286</v>
      </c>
      <c r="AC412" s="73" t="str">
        <f t="shared" si="12"/>
        <v>No Crítico</v>
      </c>
      <c r="AD412" s="74"/>
      <c r="AE412" s="75" t="str">
        <f>IF(Z412=Clasificación!$B$9,Clasificación!$C$9,IF(Z412=Clasificación!$B$10,Clasificación!$C$10,IF(OR(Z412=Clasificación!$B$11,Z412=Clasificación!$C$11),Clasificación!$C$11,"Por clasificar")))</f>
        <v>Pública</v>
      </c>
      <c r="AF412" s="75" t="str">
        <f>IF(OR(AA412=Clasificación!$B$15,AA412=Clasificación!$B$16),Clasificación!$C$15,IF(AA412=Clasificación!$B$17,Clasificación!$C$17,"Por clasificar"))</f>
        <v>No Crítica</v>
      </c>
      <c r="AG412" s="75" t="str">
        <f>IF(OR(AB412=Clasificación!$B$22,AB412=Clasificación!$B$23),Clasificación!$C$22,IF(AB412=Clasificación!$B$24,Clasificación!$C$24,"Por clasificar"))</f>
        <v>No Crítica</v>
      </c>
    </row>
    <row r="413" spans="1:33" ht="258.75" x14ac:dyDescent="0.2">
      <c r="A413" s="55">
        <v>401</v>
      </c>
      <c r="B413" s="55" t="s">
        <v>2557</v>
      </c>
      <c r="C413" s="56" t="s">
        <v>2930</v>
      </c>
      <c r="D413" s="56" t="s">
        <v>2673</v>
      </c>
      <c r="E413" s="88" t="str">
        <f>+VLOOKUP(F413,Inventario!$A$3:$D$2083,2,FALSE)</f>
        <v>AC506</v>
      </c>
      <c r="F413" s="63" t="s">
        <v>1223</v>
      </c>
      <c r="G413" s="89" t="str">
        <f>+VLOOKUP(F413,Inventario!$A$3:$D$2083,3,FALSE)</f>
        <v>Subserie documental la cual puede contener la siguiente documentación: Acta de Pérdida de Documentos Tributarios, Archivo de Recaudo de Recibos de Pago, Denuncia por Perdida de Documentos, Formato de Envió de Información Sistema Referencial, Formato de Envió de Información Sugerida, Formato de Envió Reporte Semanal de Recaudo, Formulario de impuestos , Planilla  de Relaciones de Consignaciones Banco Receptor, Planilla Control de Paquetes,Planilla de Actas de Formularios Tributarios Perdidos, Planilla de Autoadhesivos o seriales automáticos de transacción Anulados y Repetidos , Planilla de Consignación, Planilla de Control de Documentos, Planilla de Recepción  de Formularios Comercializables, Recibo de Pago, Reporte de  Validación de Archivos Web.</v>
      </c>
      <c r="H413" s="56" t="s">
        <v>2678</v>
      </c>
      <c r="I413" s="89" t="str">
        <f>+VLOOKUP(F413,Inventario!$A$4:$D$2083,4,FALSE)</f>
        <v>Datos / Información</v>
      </c>
      <c r="J413" s="90"/>
      <c r="K413" s="55" t="s">
        <v>3117</v>
      </c>
      <c r="L413" s="55" t="s">
        <v>3116</v>
      </c>
      <c r="M413" s="55" t="s">
        <v>3117</v>
      </c>
      <c r="N413" s="55" t="s">
        <v>3116</v>
      </c>
      <c r="O413" s="55" t="s">
        <v>2131</v>
      </c>
      <c r="P413" s="74"/>
      <c r="Q413" s="55" t="s">
        <v>2133</v>
      </c>
      <c r="R413" s="55" t="s">
        <v>2132</v>
      </c>
      <c r="S413" s="55" t="s">
        <v>2132</v>
      </c>
      <c r="T413" s="74"/>
      <c r="U413" s="56" t="s">
        <v>2695</v>
      </c>
      <c r="V413" s="56" t="s">
        <v>2695</v>
      </c>
      <c r="W413" s="56" t="s">
        <v>2246</v>
      </c>
      <c r="X413" s="56" t="s">
        <v>2698</v>
      </c>
      <c r="Y413" s="74"/>
      <c r="Z413" s="78" t="s">
        <v>286</v>
      </c>
      <c r="AA413" s="78" t="s">
        <v>286</v>
      </c>
      <c r="AB413" s="78" t="s">
        <v>286</v>
      </c>
      <c r="AC413" s="73" t="str">
        <f t="shared" si="12"/>
        <v>No Crítico</v>
      </c>
      <c r="AD413" s="74"/>
      <c r="AE413" s="75" t="str">
        <f>IF(Z413=Clasificación!$B$9,Clasificación!$C$9,IF(Z413=Clasificación!$B$10,Clasificación!$C$10,IF(OR(Z413=Clasificación!$B$11,Z413=Clasificación!$C$11),Clasificación!$C$11,"Por clasificar")))</f>
        <v>Pública</v>
      </c>
      <c r="AF413" s="75" t="str">
        <f>IF(OR(AA413=Clasificación!$B$15,AA413=Clasificación!$B$16),Clasificación!$C$15,IF(AA413=Clasificación!$B$17,Clasificación!$C$17,"Por clasificar"))</f>
        <v>No Crítica</v>
      </c>
      <c r="AG413" s="75" t="str">
        <f>IF(OR(AB413=Clasificación!$B$22,AB413=Clasificación!$B$23),Clasificación!$C$22,IF(AB413=Clasificación!$B$24,Clasificación!$C$24,"Por clasificar"))</f>
        <v>No Crítica</v>
      </c>
    </row>
    <row r="414" spans="1:33" ht="67.5" x14ac:dyDescent="0.2">
      <c r="A414" s="55">
        <v>402</v>
      </c>
      <c r="B414" s="55" t="s">
        <v>2557</v>
      </c>
      <c r="C414" s="56" t="s">
        <v>2930</v>
      </c>
      <c r="D414" s="56" t="s">
        <v>2132</v>
      </c>
      <c r="E414" s="88" t="str">
        <f>+VLOOKUP(F414,Inventario!$A$3:$D$2083,2,FALSE)</f>
        <v>AC172</v>
      </c>
      <c r="F414" s="63" t="s">
        <v>505</v>
      </c>
      <c r="G414" s="89" t="str">
        <f>+VLOOKUP(F414,Inventario!$A$3:$D$2083,3,FALSE)</f>
        <v>Aplicación área tributaria, disponible en internet desarrollada en java</v>
      </c>
      <c r="H414" s="56" t="s">
        <v>2679</v>
      </c>
      <c r="I414" s="89" t="str">
        <f>+VLOOKUP(F414,Inventario!$A$4:$D$2083,4,FALSE)</f>
        <v>Software de propósito especifico</v>
      </c>
      <c r="J414" s="90"/>
      <c r="K414" s="55" t="s">
        <v>3117</v>
      </c>
      <c r="L414" s="55" t="s">
        <v>3116</v>
      </c>
      <c r="M414" s="55" t="s">
        <v>3116</v>
      </c>
      <c r="N414" s="55" t="s">
        <v>3116</v>
      </c>
      <c r="O414" s="55" t="s">
        <v>2131</v>
      </c>
      <c r="P414" s="74"/>
      <c r="Q414" s="55" t="s">
        <v>2133</v>
      </c>
      <c r="R414" s="55" t="s">
        <v>2132</v>
      </c>
      <c r="S414" s="55" t="s">
        <v>2132</v>
      </c>
      <c r="T414" s="74"/>
      <c r="U414" s="56" t="s">
        <v>2695</v>
      </c>
      <c r="V414" s="56" t="s">
        <v>2695</v>
      </c>
      <c r="W414" s="56" t="s">
        <v>2246</v>
      </c>
      <c r="X414" s="55" t="s">
        <v>2699</v>
      </c>
      <c r="Y414" s="74"/>
      <c r="Z414" s="78" t="s">
        <v>288</v>
      </c>
      <c r="AA414" s="78" t="s">
        <v>286</v>
      </c>
      <c r="AB414" s="78" t="s">
        <v>287</v>
      </c>
      <c r="AC414" s="73" t="str">
        <f t="shared" si="12"/>
        <v>No Crítico</v>
      </c>
      <c r="AD414" s="74"/>
      <c r="AE414" s="75" t="str">
        <f>IF(Z414=Clasificación!$B$9,Clasificación!$C$9,IF(Z414=Clasificación!$B$10,Clasificación!$C$10,IF(OR(Z414=Clasificación!$B$11,Z414=Clasificación!$C$11),Clasificación!$C$11,"Por clasificar")))</f>
        <v>Pública Reservada</v>
      </c>
      <c r="AF414" s="75" t="str">
        <f>IF(OR(AA414=Clasificación!$B$15,AA414=Clasificación!$B$16),Clasificación!$C$15,IF(AA414=Clasificación!$B$17,Clasificación!$C$17,"Por clasificar"))</f>
        <v>No Crítica</v>
      </c>
      <c r="AG414" s="75" t="str">
        <f>IF(OR(AB414=Clasificación!$B$22,AB414=Clasificación!$B$23),Clasificación!$C$22,IF(AB414=Clasificación!$B$24,Clasificación!$C$24,"Por clasificar"))</f>
        <v>Crítica</v>
      </c>
    </row>
    <row r="415" spans="1:33" ht="67.5" x14ac:dyDescent="0.2">
      <c r="A415" s="55">
        <v>403</v>
      </c>
      <c r="B415" s="55" t="s">
        <v>2557</v>
      </c>
      <c r="C415" s="56" t="s">
        <v>2930</v>
      </c>
      <c r="D415" s="56" t="s">
        <v>2673</v>
      </c>
      <c r="E415" s="88" t="str">
        <f>+VLOOKUP(F415,Inventario!$A$3:$D$2083,2,FALSE)</f>
        <v>AC507</v>
      </c>
      <c r="F415" s="63" t="s">
        <v>1224</v>
      </c>
      <c r="G415" s="89" t="str">
        <f>+VLOOKUP(F415,Inventario!$A$3:$D$2083,3,FALSE)</f>
        <v>Subserie documental la cual puede contener la siguiente documentación:  Acta de conciliación.</v>
      </c>
      <c r="H415" s="56" t="s">
        <v>2680</v>
      </c>
      <c r="I415" s="89" t="str">
        <f>+VLOOKUP(F415,Inventario!$A$4:$D$2083,4,FALSE)</f>
        <v>Datos / Información</v>
      </c>
      <c r="J415" s="90"/>
      <c r="K415" s="55" t="s">
        <v>3117</v>
      </c>
      <c r="L415" s="55" t="s">
        <v>3116</v>
      </c>
      <c r="M415" s="55" t="s">
        <v>3116</v>
      </c>
      <c r="N415" s="55" t="s">
        <v>3116</v>
      </c>
      <c r="O415" s="55" t="s">
        <v>2131</v>
      </c>
      <c r="P415" s="74"/>
      <c r="Q415" s="55" t="s">
        <v>2133</v>
      </c>
      <c r="R415" s="55" t="s">
        <v>2132</v>
      </c>
      <c r="S415" s="55" t="s">
        <v>2132</v>
      </c>
      <c r="T415" s="74"/>
      <c r="U415" s="56" t="s">
        <v>2695</v>
      </c>
      <c r="V415" s="56" t="s">
        <v>2695</v>
      </c>
      <c r="W415" s="56" t="s">
        <v>2246</v>
      </c>
      <c r="X415" s="55" t="s">
        <v>2700</v>
      </c>
      <c r="Y415" s="74"/>
      <c r="Z415" s="78" t="s">
        <v>286</v>
      </c>
      <c r="AA415" s="78" t="s">
        <v>286</v>
      </c>
      <c r="AB415" s="78" t="s">
        <v>286</v>
      </c>
      <c r="AC415" s="73" t="str">
        <f t="shared" si="12"/>
        <v>No Crítico</v>
      </c>
      <c r="AD415" s="74"/>
      <c r="AE415" s="75" t="str">
        <f>IF(Z415=Clasificación!$B$9,Clasificación!$C$9,IF(Z415=Clasificación!$B$10,Clasificación!$C$10,IF(OR(Z415=Clasificación!$B$11,Z415=Clasificación!$C$11),Clasificación!$C$11,"Por clasificar")))</f>
        <v>Pública</v>
      </c>
      <c r="AF415" s="75" t="str">
        <f>IF(OR(AA415=Clasificación!$B$15,AA415=Clasificación!$B$16),Clasificación!$C$15,IF(AA415=Clasificación!$B$17,Clasificación!$C$17,"Por clasificar"))</f>
        <v>No Crítica</v>
      </c>
      <c r="AG415" s="75" t="str">
        <f>IF(OR(AB415=Clasificación!$B$22,AB415=Clasificación!$B$23),Clasificación!$C$22,IF(AB415=Clasificación!$B$24,Clasificación!$C$24,"Por clasificar"))</f>
        <v>No Crítica</v>
      </c>
    </row>
    <row r="416" spans="1:33" ht="247.5" x14ac:dyDescent="0.2">
      <c r="A416" s="55">
        <v>404</v>
      </c>
      <c r="B416" s="55" t="s">
        <v>2557</v>
      </c>
      <c r="C416" s="56" t="s">
        <v>2930</v>
      </c>
      <c r="D416" s="56" t="s">
        <v>2673</v>
      </c>
      <c r="E416" s="88" t="str">
        <f>+VLOOKUP(F416,Inventario!$A$3:$D$2083,2,FALSE)</f>
        <v>AC508</v>
      </c>
      <c r="F416" s="63" t="s">
        <v>1225</v>
      </c>
      <c r="G416" s="89" t="str">
        <f>+VLOOKUP(F416,Inventario!$A$3:$D$2083,3,FALSE)</f>
        <v>Subserie documental la cual puede contener la siguiente documentación: Estado de Cuenta, Ajuste por Compensación, Ajuste Consignación, Cuenta de Cobro, Ajuste de Recaudo, Formato de compensaciones, Acta final de conciliación y cierre de recaudo por vigencia.</v>
      </c>
      <c r="H416" s="56" t="s">
        <v>2681</v>
      </c>
      <c r="I416" s="89" t="str">
        <f>+VLOOKUP(F416,Inventario!$A$4:$D$2083,4,FALSE)</f>
        <v>Datos / Información</v>
      </c>
      <c r="J416" s="90"/>
      <c r="K416" s="55" t="s">
        <v>3117</v>
      </c>
      <c r="L416" s="55" t="s">
        <v>3116</v>
      </c>
      <c r="M416" s="55" t="s">
        <v>3117</v>
      </c>
      <c r="N416" s="55" t="s">
        <v>3116</v>
      </c>
      <c r="O416" s="55" t="s">
        <v>2131</v>
      </c>
      <c r="P416" s="74"/>
      <c r="Q416" s="55" t="s">
        <v>2133</v>
      </c>
      <c r="R416" s="55" t="s">
        <v>2132</v>
      </c>
      <c r="S416" s="55" t="s">
        <v>2132</v>
      </c>
      <c r="T416" s="74"/>
      <c r="U416" s="56" t="s">
        <v>2695</v>
      </c>
      <c r="V416" s="56" t="s">
        <v>2695</v>
      </c>
      <c r="W416" s="56" t="s">
        <v>2246</v>
      </c>
      <c r="X416" s="56" t="s">
        <v>2701</v>
      </c>
      <c r="Y416" s="74"/>
      <c r="Z416" s="78" t="s">
        <v>286</v>
      </c>
      <c r="AA416" s="78" t="s">
        <v>286</v>
      </c>
      <c r="AB416" s="78" t="s">
        <v>286</v>
      </c>
      <c r="AC416" s="73" t="str">
        <f t="shared" si="12"/>
        <v>No Crítico</v>
      </c>
      <c r="AD416" s="74"/>
      <c r="AE416" s="75" t="str">
        <f>IF(Z416=Clasificación!$B$9,Clasificación!$C$9,IF(Z416=Clasificación!$B$10,Clasificación!$C$10,IF(OR(Z416=Clasificación!$B$11,Z416=Clasificación!$C$11),Clasificación!$C$11,"Por clasificar")))</f>
        <v>Pública</v>
      </c>
      <c r="AF416" s="75" t="str">
        <f>IF(OR(AA416=Clasificación!$B$15,AA416=Clasificación!$B$16),Clasificación!$C$15,IF(AA416=Clasificación!$B$17,Clasificación!$C$17,"Por clasificar"))</f>
        <v>No Crítica</v>
      </c>
      <c r="AG416" s="75" t="str">
        <f>IF(OR(AB416=Clasificación!$B$22,AB416=Clasificación!$B$23),Clasificación!$C$22,IF(AB416=Clasificación!$B$24,Clasificación!$C$24,"Por clasificar"))</f>
        <v>No Crítica</v>
      </c>
    </row>
    <row r="417" spans="1:33" ht="78.75" x14ac:dyDescent="0.2">
      <c r="A417" s="55">
        <v>405</v>
      </c>
      <c r="B417" s="55" t="s">
        <v>2557</v>
      </c>
      <c r="C417" s="56" t="s">
        <v>2930</v>
      </c>
      <c r="D417" s="56" t="s">
        <v>2674</v>
      </c>
      <c r="E417" s="88" t="str">
        <f>+VLOOKUP(F417,Inventario!$A$3:$D$2083,2,FALSE)</f>
        <v>AC509</v>
      </c>
      <c r="F417" s="63" t="s">
        <v>1226</v>
      </c>
      <c r="G417" s="89" t="str">
        <f>+VLOOKUP(F417,Inventario!$A$3:$D$2083,3,FALSE)</f>
        <v>Serie documental la cual puede contener la siguiente documentación: Carta de Consignación, Conciliación de Agente  de Recepción y Recaudo.</v>
      </c>
      <c r="H417" s="56" t="s">
        <v>2682</v>
      </c>
      <c r="I417" s="89" t="str">
        <f>+VLOOKUP(F417,Inventario!$A$4:$D$2083,4,FALSE)</f>
        <v>Datos / Información</v>
      </c>
      <c r="J417" s="90"/>
      <c r="K417" s="55" t="s">
        <v>3117</v>
      </c>
      <c r="L417" s="55" t="s">
        <v>3116</v>
      </c>
      <c r="M417" s="55" t="s">
        <v>3117</v>
      </c>
      <c r="N417" s="55" t="s">
        <v>3117</v>
      </c>
      <c r="O417" s="55" t="s">
        <v>2131</v>
      </c>
      <c r="P417" s="74"/>
      <c r="Q417" s="55" t="s">
        <v>2133</v>
      </c>
      <c r="R417" s="55" t="s">
        <v>2132</v>
      </c>
      <c r="S417" s="55" t="s">
        <v>2132</v>
      </c>
      <c r="T417" s="74"/>
      <c r="U417" s="56" t="s">
        <v>2695</v>
      </c>
      <c r="V417" s="56" t="s">
        <v>2695</v>
      </c>
      <c r="W417" s="56" t="s">
        <v>2246</v>
      </c>
      <c r="X417" s="55" t="s">
        <v>2700</v>
      </c>
      <c r="Y417" s="74"/>
      <c r="Z417" s="78" t="s">
        <v>286</v>
      </c>
      <c r="AA417" s="78" t="s">
        <v>286</v>
      </c>
      <c r="AB417" s="78" t="s">
        <v>286</v>
      </c>
      <c r="AC417" s="73" t="str">
        <f t="shared" si="12"/>
        <v>No Crítico</v>
      </c>
      <c r="AD417" s="74"/>
      <c r="AE417" s="75" t="str">
        <f>IF(Z417=Clasificación!$B$9,Clasificación!$C$9,IF(Z417=Clasificación!$B$10,Clasificación!$C$10,IF(OR(Z417=Clasificación!$B$11,Z417=Clasificación!$C$11),Clasificación!$C$11,"Por clasificar")))</f>
        <v>Pública</v>
      </c>
      <c r="AF417" s="75" t="str">
        <f>IF(OR(AA417=Clasificación!$B$15,AA417=Clasificación!$B$16),Clasificación!$C$15,IF(AA417=Clasificación!$B$17,Clasificación!$C$17,"Por clasificar"))</f>
        <v>No Crítica</v>
      </c>
      <c r="AG417" s="75" t="str">
        <f>IF(OR(AB417=Clasificación!$B$22,AB417=Clasificación!$B$23),Clasificación!$C$22,IF(AB417=Clasificación!$B$24,Clasificación!$C$24,"Por clasificar"))</f>
        <v>No Crítica</v>
      </c>
    </row>
    <row r="418" spans="1:33" ht="67.5" x14ac:dyDescent="0.2">
      <c r="A418" s="55">
        <v>406</v>
      </c>
      <c r="B418" s="55" t="s">
        <v>2557</v>
      </c>
      <c r="C418" s="56" t="s">
        <v>2930</v>
      </c>
      <c r="D418" s="56" t="s">
        <v>2132</v>
      </c>
      <c r="E418" s="88" t="str">
        <f>+VLOOKUP(F418,Inventario!$A$3:$D$2083,2,FALSE)</f>
        <v>AC479</v>
      </c>
      <c r="F418" s="63" t="s">
        <v>1197</v>
      </c>
      <c r="G418" s="89" t="str">
        <f>+VLOOKUP(F418,Inventario!$A$3:$D$2083,3,FALSE)</f>
        <v>Subserie documental la cual puede contener la siguiente documentación: Informes, Estudios, Estudios (Presupuestales del Distrito), Comunicaciones Oficiales, Proyecciones, Documentos soporte, Estudios  (Fiscales, Financieros y Presupuestales del Distrito), Bases de datos, Documentos soporte</v>
      </c>
      <c r="H418" s="56" t="s">
        <v>2683</v>
      </c>
      <c r="I418" s="89" t="str">
        <f>+VLOOKUP(F418,Inventario!$A$4:$D$2083,4,FALSE)</f>
        <v>Datos / Información</v>
      </c>
      <c r="J418" s="90"/>
      <c r="K418" s="55" t="s">
        <v>3116</v>
      </c>
      <c r="L418" s="55" t="s">
        <v>3116</v>
      </c>
      <c r="M418" s="55" t="s">
        <v>3116</v>
      </c>
      <c r="N418" s="55" t="s">
        <v>3116</v>
      </c>
      <c r="O418" s="55" t="s">
        <v>2131</v>
      </c>
      <c r="P418" s="74"/>
      <c r="Q418" s="55" t="s">
        <v>2133</v>
      </c>
      <c r="R418" s="55" t="s">
        <v>2132</v>
      </c>
      <c r="S418" s="55" t="s">
        <v>2132</v>
      </c>
      <c r="T418" s="74"/>
      <c r="U418" s="56" t="s">
        <v>2695</v>
      </c>
      <c r="V418" s="56" t="s">
        <v>2695</v>
      </c>
      <c r="W418" s="56" t="s">
        <v>2246</v>
      </c>
      <c r="X418" s="55" t="s">
        <v>2702</v>
      </c>
      <c r="Y418" s="74"/>
      <c r="Z418" s="78" t="s">
        <v>286</v>
      </c>
      <c r="AA418" s="78" t="s">
        <v>286</v>
      </c>
      <c r="AB418" s="78" t="s">
        <v>286</v>
      </c>
      <c r="AC418" s="73" t="str">
        <f t="shared" si="12"/>
        <v>No Crítico</v>
      </c>
      <c r="AD418" s="74"/>
      <c r="AE418" s="75" t="str">
        <f>IF(Z418=Clasificación!$B$9,Clasificación!$C$9,IF(Z418=Clasificación!$B$10,Clasificación!$C$10,IF(OR(Z418=Clasificación!$B$11,Z418=Clasificación!$C$11),Clasificación!$C$11,"Por clasificar")))</f>
        <v>Pública</v>
      </c>
      <c r="AF418" s="75" t="str">
        <f>IF(OR(AA418=Clasificación!$B$15,AA418=Clasificación!$B$16),Clasificación!$C$15,IF(AA418=Clasificación!$B$17,Clasificación!$C$17,"Por clasificar"))</f>
        <v>No Crítica</v>
      </c>
      <c r="AG418" s="75" t="str">
        <f>IF(OR(AB418=Clasificación!$B$22,AB418=Clasificación!$B$23),Clasificación!$C$22,IF(AB418=Clasificación!$B$24,Clasificación!$C$24,"Por clasificar"))</f>
        <v>No Crítica</v>
      </c>
    </row>
    <row r="419" spans="1:33" ht="180" x14ac:dyDescent="0.2">
      <c r="A419" s="55">
        <v>407</v>
      </c>
      <c r="B419" s="55" t="s">
        <v>2557</v>
      </c>
      <c r="C419" s="56" t="s">
        <v>2930</v>
      </c>
      <c r="D419" s="56" t="s">
        <v>2673</v>
      </c>
      <c r="E419" s="88" t="str">
        <f>+VLOOKUP(F419,Inventario!$A$3:$D$2083,2,FALSE)</f>
        <v>AC510</v>
      </c>
      <c r="F419" s="63" t="s">
        <v>1227</v>
      </c>
      <c r="G419" s="89" t="str">
        <f>+VLOOKUP(F419,Inventario!$A$3:$D$2083,3,FALSE)</f>
        <v>Serie documental la cual puede contener la siguiente documentación: Solicitud  de Autorización de Recaudo de Impuestos Distritales, Soportes, Lista de Chequeo, Evaluación técnica y de seguimiento a entidades recaudadoras, Resultado de la evaluación.</v>
      </c>
      <c r="H419" s="56" t="s">
        <v>2684</v>
      </c>
      <c r="I419" s="89" t="str">
        <f>+VLOOKUP(F419,Inventario!$A$4:$D$2083,4,FALSE)</f>
        <v>Datos / Información</v>
      </c>
      <c r="J419" s="90"/>
      <c r="K419" s="55" t="s">
        <v>3117</v>
      </c>
      <c r="L419" s="55" t="s">
        <v>3116</v>
      </c>
      <c r="M419" s="55" t="s">
        <v>3117</v>
      </c>
      <c r="N419" s="55" t="s">
        <v>3116</v>
      </c>
      <c r="O419" s="55" t="s">
        <v>2131</v>
      </c>
      <c r="P419" s="74"/>
      <c r="Q419" s="55" t="s">
        <v>2133</v>
      </c>
      <c r="R419" s="55" t="s">
        <v>2132</v>
      </c>
      <c r="S419" s="55" t="s">
        <v>2132</v>
      </c>
      <c r="T419" s="74"/>
      <c r="U419" s="56" t="s">
        <v>2695</v>
      </c>
      <c r="V419" s="56" t="s">
        <v>2695</v>
      </c>
      <c r="W419" s="56" t="s">
        <v>2246</v>
      </c>
      <c r="X419" s="56" t="s">
        <v>2703</v>
      </c>
      <c r="Y419" s="74"/>
      <c r="Z419" s="78" t="s">
        <v>287</v>
      </c>
      <c r="AA419" s="78" t="s">
        <v>286</v>
      </c>
      <c r="AB419" s="78" t="s">
        <v>286</v>
      </c>
      <c r="AC419" s="73" t="str">
        <f t="shared" si="12"/>
        <v>No Crítico</v>
      </c>
      <c r="AD419" s="74"/>
      <c r="AE419" s="75" t="str">
        <f>IF(Z419=Clasificación!$B$9,Clasificación!$C$9,IF(Z419=Clasificación!$B$10,Clasificación!$C$10,IF(OR(Z419=Clasificación!$B$11,Z419=Clasificación!$C$11),Clasificación!$C$11,"Por clasificar")))</f>
        <v>Pública Clasificada</v>
      </c>
      <c r="AF419" s="75" t="str">
        <f>IF(OR(AA419=Clasificación!$B$15,AA419=Clasificación!$B$16),Clasificación!$C$15,IF(AA419=Clasificación!$B$17,Clasificación!$C$17,"Por clasificar"))</f>
        <v>No Crítica</v>
      </c>
      <c r="AG419" s="75" t="str">
        <f>IF(OR(AB419=Clasificación!$B$22,AB419=Clasificación!$B$23),Clasificación!$C$22,IF(AB419=Clasificación!$B$24,Clasificación!$C$24,"Por clasificar"))</f>
        <v>No Crítica</v>
      </c>
    </row>
    <row r="420" spans="1:33" ht="337.5" x14ac:dyDescent="0.2">
      <c r="A420" s="55">
        <v>408</v>
      </c>
      <c r="B420" s="55" t="s">
        <v>2557</v>
      </c>
      <c r="C420" s="56" t="s">
        <v>2930</v>
      </c>
      <c r="D420" s="56" t="s">
        <v>2132</v>
      </c>
      <c r="E420" s="88" t="str">
        <f>+VLOOKUP(F420,Inventario!$A$3:$D$2083,2,FALSE)</f>
        <v>AC511</v>
      </c>
      <c r="F420" s="63" t="s">
        <v>1228</v>
      </c>
      <c r="G420" s="89" t="str">
        <f>+VLOOKUP(F420,Inventario!$A$3:$D$2083,3,FALSE)</f>
        <v>Subserie documental la cual puede contener la siguiente documentación: Acta de Pérdida, Archivo de Recaudo de Recibos de Pag, Denuncia por Perdida de Documentos, Formulario, Planilla Control de Paquetes, Planilla de Actas de Formularios Tributarios Perdidos, Planilla de Autoadhesivos o seriales automáticos de transacción Anulados y Repetidos , Planilla de Control de Documentos, Reporte de  Validación de Archivos Web.</v>
      </c>
      <c r="H420" s="56" t="s">
        <v>2685</v>
      </c>
      <c r="I420" s="89" t="str">
        <f>+VLOOKUP(F420,Inventario!$A$4:$D$2083,4,FALSE)</f>
        <v>Datos / Información</v>
      </c>
      <c r="J420" s="90"/>
      <c r="K420" s="55" t="s">
        <v>3117</v>
      </c>
      <c r="L420" s="55" t="s">
        <v>3116</v>
      </c>
      <c r="M420" s="55" t="s">
        <v>3117</v>
      </c>
      <c r="N420" s="55" t="s">
        <v>3117</v>
      </c>
      <c r="O420" s="55" t="s">
        <v>2131</v>
      </c>
      <c r="P420" s="74"/>
      <c r="Q420" s="55" t="s">
        <v>2133</v>
      </c>
      <c r="R420" s="55" t="s">
        <v>2132</v>
      </c>
      <c r="S420" s="55" t="s">
        <v>2132</v>
      </c>
      <c r="T420" s="74"/>
      <c r="U420" s="56" t="s">
        <v>2695</v>
      </c>
      <c r="V420" s="56" t="s">
        <v>2695</v>
      </c>
      <c r="W420" s="56" t="s">
        <v>2246</v>
      </c>
      <c r="X420" s="56" t="s">
        <v>2704</v>
      </c>
      <c r="Y420" s="74"/>
      <c r="Z420" s="78" t="s">
        <v>288</v>
      </c>
      <c r="AA420" s="78" t="s">
        <v>288</v>
      </c>
      <c r="AB420" s="78" t="s">
        <v>288</v>
      </c>
      <c r="AC420" s="73" t="str">
        <f t="shared" si="12"/>
        <v>Crítico</v>
      </c>
      <c r="AD420" s="74"/>
      <c r="AE420" s="75" t="str">
        <f>IF(Z420=Clasificación!$B$9,Clasificación!$C$9,IF(Z420=Clasificación!$B$10,Clasificación!$C$10,IF(OR(Z420=Clasificación!$B$11,Z420=Clasificación!$C$11),Clasificación!$C$11,"Por clasificar")))</f>
        <v>Pública Reservada</v>
      </c>
      <c r="AF420" s="75" t="str">
        <f>IF(OR(AA420=Clasificación!$B$15,AA420=Clasificación!$B$16),Clasificación!$C$15,IF(AA420=Clasificación!$B$17,Clasificación!$C$17,"Por clasificar"))</f>
        <v>Crítica</v>
      </c>
      <c r="AG420" s="75" t="str">
        <f>IF(OR(AB420=Clasificación!$B$22,AB420=Clasificación!$B$23),Clasificación!$C$22,IF(AB420=Clasificación!$B$24,Clasificación!$C$24,"Por clasificar"))</f>
        <v>Crítica</v>
      </c>
    </row>
    <row r="421" spans="1:33" ht="409.5" x14ac:dyDescent="0.2">
      <c r="A421" s="55">
        <v>409</v>
      </c>
      <c r="B421" s="55" t="s">
        <v>2557</v>
      </c>
      <c r="C421" s="56" t="s">
        <v>2930</v>
      </c>
      <c r="D421" s="56" t="s">
        <v>2132</v>
      </c>
      <c r="E421" s="88" t="str">
        <f>+VLOOKUP(F421,Inventario!$A$3:$D$2083,2,FALSE)</f>
        <v>AC512</v>
      </c>
      <c r="F421" s="63" t="s">
        <v>1229</v>
      </c>
      <c r="G421" s="89" t="str">
        <f>+VLOOKUP(F421,Inventario!$A$3:$D$2083,3,FALSE)</f>
        <v>Subserie documental la cual puede contener la siguiente documentación: Acta de Pérdida de Documentos Tributarios,   Archivo de Recaudo de Recibos de Pago, Denuncia por Perdida de Documentos, Formato de Envió de Información Sistema Referencial, Formato de Envió de Información Sugerida, Formato de Envió Reporte Semanal de Recaudo, Formulario de impuestos , Planilla  de Relaciones de Consignaciones Banco Receptor, Planilla Control de Paquetes, Planilla de Actas de Formularios Tributarios Perdidos, Planilla de Autoadhesivos o seriales automáticos de transacción Anulados y Repetidos ,Planilla de Consignación,Planilla de Control de Documentos, Planilla de Recepción  de Formularios ComercializablesRecibo de Pago, Reporte de  Validación de Archivos Web.</v>
      </c>
      <c r="H421" s="56" t="s">
        <v>2686</v>
      </c>
      <c r="I421" s="89" t="str">
        <f>+VLOOKUP(F421,Inventario!$A$4:$D$2083,4,FALSE)</f>
        <v>Datos / Información</v>
      </c>
      <c r="J421" s="90"/>
      <c r="K421" s="55" t="s">
        <v>3117</v>
      </c>
      <c r="L421" s="55" t="s">
        <v>3116</v>
      </c>
      <c r="M421" s="55" t="s">
        <v>3117</v>
      </c>
      <c r="N421" s="55" t="s">
        <v>3117</v>
      </c>
      <c r="O421" s="55" t="s">
        <v>2131</v>
      </c>
      <c r="P421" s="74"/>
      <c r="Q421" s="55" t="s">
        <v>2133</v>
      </c>
      <c r="R421" s="55" t="s">
        <v>2132</v>
      </c>
      <c r="S421" s="55" t="s">
        <v>2132</v>
      </c>
      <c r="T421" s="74"/>
      <c r="U421" s="56" t="s">
        <v>2695</v>
      </c>
      <c r="V421" s="56" t="s">
        <v>2695</v>
      </c>
      <c r="W421" s="56" t="s">
        <v>2246</v>
      </c>
      <c r="X421" s="56" t="s">
        <v>2704</v>
      </c>
      <c r="Y421" s="74"/>
      <c r="Z421" s="78" t="s">
        <v>288</v>
      </c>
      <c r="AA421" s="78" t="s">
        <v>288</v>
      </c>
      <c r="AB421" s="78" t="s">
        <v>288</v>
      </c>
      <c r="AC421" s="73" t="str">
        <f t="shared" si="12"/>
        <v>Crítico</v>
      </c>
      <c r="AD421" s="74"/>
      <c r="AE421" s="75" t="str">
        <f>IF(Z421=Clasificación!$B$9,Clasificación!$C$9,IF(Z421=Clasificación!$B$10,Clasificación!$C$10,IF(OR(Z421=Clasificación!$B$11,Z421=Clasificación!$C$11),Clasificación!$C$11,"Por clasificar")))</f>
        <v>Pública Reservada</v>
      </c>
      <c r="AF421" s="75" t="str">
        <f>IF(OR(AA421=Clasificación!$B$15,AA421=Clasificación!$B$16),Clasificación!$C$15,IF(AA421=Clasificación!$B$17,Clasificación!$C$17,"Por clasificar"))</f>
        <v>Crítica</v>
      </c>
      <c r="AG421" s="75" t="str">
        <f>IF(OR(AB421=Clasificación!$B$22,AB421=Clasificación!$B$23),Clasificación!$C$22,IF(AB421=Clasificación!$B$24,Clasificación!$C$24,"Por clasificar"))</f>
        <v>Crítica</v>
      </c>
    </row>
    <row r="422" spans="1:33" ht="409.5" x14ac:dyDescent="0.2">
      <c r="A422" s="55">
        <v>410</v>
      </c>
      <c r="B422" s="55" t="s">
        <v>2557</v>
      </c>
      <c r="C422" s="56" t="s">
        <v>2930</v>
      </c>
      <c r="D422" s="56" t="s">
        <v>2132</v>
      </c>
      <c r="E422" s="88" t="str">
        <f>+VLOOKUP(F422,Inventario!$A$3:$D$2083,2,FALSE)</f>
        <v>AC513</v>
      </c>
      <c r="F422" s="63" t="s">
        <v>1230</v>
      </c>
      <c r="G422" s="89" t="str">
        <f>+VLOOKUP(F422,Inventario!$A$3:$D$2083,3,FALSE)</f>
        <v>Subserie documental la cual puede contener la siguiente documentación: Acta de Pérdida de Documentos Tributarios, Archivo de Recaudo de Recibos de Pago, Declaración Ante el Fondo Cuenta  con Pago, Declaración de Importación, Declaración de Transito Aduanero, Declaración Departamento de Cundinamarca, Denuncia por Perdida de Documentos, Descripción de Pago Participación del Impuesto al Consumo de Cigarrillos y Tabaco Nacional, Formulario, Planilla Control de Paquetes, Planilla de Actas de Formularios Tributarios Perdidos.Planilla de Autoadhesivos Anulados y Repetidos, Planilla de Control de Documentos, Planilla de Recepción  de Formularios Comercializables, Relación de Reenvíos Tornaguías, Reporte de  Validación de Archivos Web, Reporte de Cintas, Tornaguía.</v>
      </c>
      <c r="H422" s="56" t="s">
        <v>2687</v>
      </c>
      <c r="I422" s="89" t="str">
        <f>+VLOOKUP(F422,Inventario!$A$4:$D$2083,4,FALSE)</f>
        <v>Datos / Información</v>
      </c>
      <c r="J422" s="90"/>
      <c r="K422" s="55" t="s">
        <v>3117</v>
      </c>
      <c r="L422" s="55" t="s">
        <v>3116</v>
      </c>
      <c r="M422" s="55" t="s">
        <v>3117</v>
      </c>
      <c r="N422" s="55" t="s">
        <v>3117</v>
      </c>
      <c r="O422" s="55" t="s">
        <v>2131</v>
      </c>
      <c r="P422" s="74"/>
      <c r="Q422" s="55" t="s">
        <v>2133</v>
      </c>
      <c r="R422" s="55" t="s">
        <v>2132</v>
      </c>
      <c r="S422" s="55" t="s">
        <v>2132</v>
      </c>
      <c r="T422" s="74"/>
      <c r="U422" s="56" t="s">
        <v>2695</v>
      </c>
      <c r="V422" s="56" t="s">
        <v>2695</v>
      </c>
      <c r="W422" s="56" t="s">
        <v>2246</v>
      </c>
      <c r="X422" s="56" t="s">
        <v>2705</v>
      </c>
      <c r="Y422" s="74"/>
      <c r="Z422" s="78" t="s">
        <v>288</v>
      </c>
      <c r="AA422" s="78" t="s">
        <v>288</v>
      </c>
      <c r="AB422" s="78" t="s">
        <v>288</v>
      </c>
      <c r="AC422" s="73" t="str">
        <f t="shared" si="12"/>
        <v>Crítico</v>
      </c>
      <c r="AD422" s="74"/>
      <c r="AE422" s="75" t="str">
        <f>IF(Z422=Clasificación!$B$9,Clasificación!$C$9,IF(Z422=Clasificación!$B$10,Clasificación!$C$10,IF(OR(Z422=Clasificación!$B$11,Z422=Clasificación!$C$11),Clasificación!$C$11,"Por clasificar")))</f>
        <v>Pública Reservada</v>
      </c>
      <c r="AF422" s="75" t="str">
        <f>IF(OR(AA422=Clasificación!$B$15,AA422=Clasificación!$B$16),Clasificación!$C$15,IF(AA422=Clasificación!$B$17,Clasificación!$C$17,"Por clasificar"))</f>
        <v>Crítica</v>
      </c>
      <c r="AG422" s="75" t="str">
        <f>IF(OR(AB422=Clasificación!$B$22,AB422=Clasificación!$B$23),Clasificación!$C$22,IF(AB422=Clasificación!$B$24,Clasificación!$C$24,"Por clasificar"))</f>
        <v>Crítica</v>
      </c>
    </row>
    <row r="423" spans="1:33" ht="90" x14ac:dyDescent="0.2">
      <c r="A423" s="55">
        <v>411</v>
      </c>
      <c r="B423" s="55" t="s">
        <v>2557</v>
      </c>
      <c r="C423" s="56" t="s">
        <v>2930</v>
      </c>
      <c r="D423" s="56" t="s">
        <v>2132</v>
      </c>
      <c r="E423" s="88" t="str">
        <f>+VLOOKUP(F423,Inventario!$A$3:$D$2083,2,FALSE)</f>
        <v>AC354</v>
      </c>
      <c r="F423" s="63" t="s">
        <v>1074</v>
      </c>
      <c r="G423" s="89" t="str">
        <f>+VLOOKUP(F423,Inventario!$A$3:$D$2083,3,FALSE)</f>
        <v>Subserie documental la cual puede contener la siguiente documentación: Requerimiento, Informe, Comunicaciones Oficiales y Anexos.</v>
      </c>
      <c r="H423" s="56" t="s">
        <v>2562</v>
      </c>
      <c r="I423" s="89" t="str">
        <f>+VLOOKUP(F423,Inventario!$A$4:$D$2083,4,FALSE)</f>
        <v>Datos / Información</v>
      </c>
      <c r="J423" s="90"/>
      <c r="K423" s="55" t="s">
        <v>3117</v>
      </c>
      <c r="L423" s="55" t="s">
        <v>3116</v>
      </c>
      <c r="M423" s="55" t="s">
        <v>3116</v>
      </c>
      <c r="N423" s="55" t="s">
        <v>3117</v>
      </c>
      <c r="O423" s="55" t="s">
        <v>2131</v>
      </c>
      <c r="P423" s="74"/>
      <c r="Q423" s="55" t="s">
        <v>2133</v>
      </c>
      <c r="R423" s="55" t="s">
        <v>2132</v>
      </c>
      <c r="S423" s="55" t="s">
        <v>2132</v>
      </c>
      <c r="T423" s="74"/>
      <c r="U423" s="56" t="s">
        <v>2695</v>
      </c>
      <c r="V423" s="56" t="s">
        <v>2695</v>
      </c>
      <c r="W423" s="56" t="s">
        <v>2246</v>
      </c>
      <c r="X423" s="56" t="s">
        <v>2706</v>
      </c>
      <c r="Y423" s="74"/>
      <c r="Z423" s="78" t="s">
        <v>287</v>
      </c>
      <c r="AA423" s="78" t="s">
        <v>287</v>
      </c>
      <c r="AB423" s="78" t="s">
        <v>287</v>
      </c>
      <c r="AC423" s="73" t="str">
        <f t="shared" si="12"/>
        <v>No Crítico</v>
      </c>
      <c r="AD423" s="74"/>
      <c r="AE423" s="75" t="str">
        <f>IF(Z423=Clasificación!$B$9,Clasificación!$C$9,IF(Z423=Clasificación!$B$10,Clasificación!$C$10,IF(OR(Z423=Clasificación!$B$11,Z423=Clasificación!$C$11),Clasificación!$C$11,"Por clasificar")))</f>
        <v>Pública Clasificada</v>
      </c>
      <c r="AF423" s="75" t="str">
        <f>IF(OR(AA423=Clasificación!$B$15,AA423=Clasificación!$B$16),Clasificación!$C$15,IF(AA423=Clasificación!$B$17,Clasificación!$C$17,"Por clasificar"))</f>
        <v>Crítica</v>
      </c>
      <c r="AG423" s="75" t="str">
        <f>IF(OR(AB423=Clasificación!$B$22,AB423=Clasificación!$B$23),Clasificación!$C$22,IF(AB423=Clasificación!$B$24,Clasificación!$C$24,"Por clasificar"))</f>
        <v>Crítica</v>
      </c>
    </row>
    <row r="424" spans="1:33" ht="101.25" x14ac:dyDescent="0.2">
      <c r="A424" s="55">
        <v>412</v>
      </c>
      <c r="B424" s="55" t="s">
        <v>2557</v>
      </c>
      <c r="C424" s="56" t="s">
        <v>2930</v>
      </c>
      <c r="D424" s="56" t="s">
        <v>2132</v>
      </c>
      <c r="E424" s="88" t="str">
        <f>+VLOOKUP(F424,Inventario!$A$3:$D$2083,2,FALSE)</f>
        <v>AC355</v>
      </c>
      <c r="F424" s="56" t="s">
        <v>1099</v>
      </c>
      <c r="G424" s="89" t="str">
        <f>+VLOOKUP(F424,Inventario!$A$3:$D$2083,3,FALSE)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424" s="56" t="s">
        <v>2688</v>
      </c>
      <c r="I424" s="89" t="str">
        <f>+VLOOKUP(F424,Inventario!$A$4:$D$2083,4,FALSE)</f>
        <v>Datos / Información</v>
      </c>
      <c r="J424" s="90"/>
      <c r="K424" s="55" t="s">
        <v>3117</v>
      </c>
      <c r="L424" s="55" t="s">
        <v>3116</v>
      </c>
      <c r="M424" s="55" t="s">
        <v>3116</v>
      </c>
      <c r="N424" s="55" t="s">
        <v>3116</v>
      </c>
      <c r="O424" s="55" t="s">
        <v>2131</v>
      </c>
      <c r="P424" s="74"/>
      <c r="Q424" s="55" t="s">
        <v>2133</v>
      </c>
      <c r="R424" s="55" t="s">
        <v>2132</v>
      </c>
      <c r="S424" s="55" t="s">
        <v>2132</v>
      </c>
      <c r="T424" s="74"/>
      <c r="U424" s="56" t="s">
        <v>2695</v>
      </c>
      <c r="V424" s="56" t="s">
        <v>2695</v>
      </c>
      <c r="W424" s="56" t="s">
        <v>2246</v>
      </c>
      <c r="X424" s="56" t="s">
        <v>2706</v>
      </c>
      <c r="Y424" s="74"/>
      <c r="Z424" s="78" t="s">
        <v>287</v>
      </c>
      <c r="AA424" s="78" t="s">
        <v>287</v>
      </c>
      <c r="AB424" s="78" t="s">
        <v>286</v>
      </c>
      <c r="AC424" s="73" t="str">
        <f t="shared" si="12"/>
        <v>No Crítico</v>
      </c>
      <c r="AD424" s="74"/>
      <c r="AE424" s="75" t="str">
        <f>IF(Z424=Clasificación!$B$9,Clasificación!$C$9,IF(Z424=Clasificación!$B$10,Clasificación!$C$10,IF(OR(Z424=Clasificación!$B$11,Z424=Clasificación!$C$11),Clasificación!$C$11,"Por clasificar")))</f>
        <v>Pública Clasificada</v>
      </c>
      <c r="AF424" s="75" t="str">
        <f>IF(OR(AA424=Clasificación!$B$15,AA424=Clasificación!$B$16),Clasificación!$C$15,IF(AA424=Clasificación!$B$17,Clasificación!$C$17,"Por clasificar"))</f>
        <v>Crítica</v>
      </c>
      <c r="AG424" s="75" t="str">
        <f>IF(OR(AB424=Clasificación!$B$22,AB424=Clasificación!$B$23),Clasificación!$C$22,IF(AB424=Clasificación!$B$24,Clasificación!$C$24,"Por clasificar"))</f>
        <v>No Crítica</v>
      </c>
    </row>
    <row r="425" spans="1:33" ht="78.75" x14ac:dyDescent="0.2">
      <c r="A425" s="55">
        <v>413</v>
      </c>
      <c r="B425" s="55" t="s">
        <v>2557</v>
      </c>
      <c r="C425" s="56" t="s">
        <v>2930</v>
      </c>
      <c r="D425" s="56" t="s">
        <v>2132</v>
      </c>
      <c r="E425" s="88" t="str">
        <f>+VLOOKUP(F425,Inventario!$A$3:$D$2083,2,FALSE)</f>
        <v>AC356</v>
      </c>
      <c r="F425" s="56" t="s">
        <v>1750</v>
      </c>
      <c r="G425" s="89" t="str">
        <f>+VLOOKUP(F425,Inventario!$A$3:$D$2083,3,FALSE)</f>
        <v>Subserie documental la cual puede contener la siguiente documentación: Informe de gestión, Matriz de Plan Estratégico 58-F-03, Anexos al Informe de Gestión 58-F-26, Solicitud de creación, actualización o dada de baja de documentos del SGI 01-F-01, Caracterización de Servicio 01-F-02, Caracterización de Proceso 01-F-03, Procedimiento o Instructivo 01-F-04, Solicitud de Acción Correctiva, preventiva o de mejora 06-F-07, Seguimiento a los Compromisos de la Revisión Gerencial 06-F-09, Informe</v>
      </c>
      <c r="H425" s="56" t="s">
        <v>2689</v>
      </c>
      <c r="I425" s="89" t="str">
        <f>+VLOOKUP(F425,Inventario!$A$4:$D$2083,4,FALSE)</f>
        <v>Datos / Información</v>
      </c>
      <c r="J425" s="90"/>
      <c r="K425" s="55" t="s">
        <v>3116</v>
      </c>
      <c r="L425" s="55" t="s">
        <v>3116</v>
      </c>
      <c r="M425" s="55" t="s">
        <v>3116</v>
      </c>
      <c r="N425" s="55" t="s">
        <v>3116</v>
      </c>
      <c r="O425" s="55" t="s">
        <v>2131</v>
      </c>
      <c r="P425" s="74"/>
      <c r="Q425" s="55" t="s">
        <v>2133</v>
      </c>
      <c r="R425" s="55" t="s">
        <v>2132</v>
      </c>
      <c r="S425" s="55" t="s">
        <v>2132</v>
      </c>
      <c r="T425" s="74"/>
      <c r="U425" s="56" t="s">
        <v>2695</v>
      </c>
      <c r="V425" s="56" t="s">
        <v>2695</v>
      </c>
      <c r="W425" s="56" t="s">
        <v>2246</v>
      </c>
      <c r="X425" s="56" t="s">
        <v>2707</v>
      </c>
      <c r="Y425" s="74"/>
      <c r="Z425" s="78" t="s">
        <v>286</v>
      </c>
      <c r="AA425" s="78" t="s">
        <v>286</v>
      </c>
      <c r="AB425" s="78" t="s">
        <v>286</v>
      </c>
      <c r="AC425" s="73" t="str">
        <f t="shared" si="12"/>
        <v>No Crítico</v>
      </c>
      <c r="AD425" s="74"/>
      <c r="AE425" s="75" t="str">
        <f>IF(Z425=Clasificación!$B$9,Clasificación!$C$9,IF(Z425=Clasificación!$B$10,Clasificación!$C$10,IF(OR(Z425=Clasificación!$B$11,Z425=Clasificación!$C$11),Clasificación!$C$11,"Por clasificar")))</f>
        <v>Pública</v>
      </c>
      <c r="AF425" s="75" t="str">
        <f>IF(OR(AA425=Clasificación!$B$15,AA425=Clasificación!$B$16),Clasificación!$C$15,IF(AA425=Clasificación!$B$17,Clasificación!$C$17,"Por clasificar"))</f>
        <v>No Crítica</v>
      </c>
      <c r="AG425" s="75" t="str">
        <f>IF(OR(AB425=Clasificación!$B$22,AB425=Clasificación!$B$23),Clasificación!$C$22,IF(AB425=Clasificación!$B$24,Clasificación!$C$24,"Por clasificar"))</f>
        <v>No Crítica</v>
      </c>
    </row>
    <row r="426" spans="1:33" ht="180" x14ac:dyDescent="0.2">
      <c r="A426" s="55">
        <v>414</v>
      </c>
      <c r="B426" s="55" t="s">
        <v>2557</v>
      </c>
      <c r="C426" s="56" t="s">
        <v>2930</v>
      </c>
      <c r="D426" s="56" t="s">
        <v>2132</v>
      </c>
      <c r="E426" s="88" t="str">
        <f>+VLOOKUP(F426,Inventario!$A$3:$D$2083,2,FALSE)</f>
        <v>AC514</v>
      </c>
      <c r="F426" s="63" t="s">
        <v>1231</v>
      </c>
      <c r="G426" s="89" t="str">
        <f>+VLOOKUP(F426,Inventario!$A$3:$D$2083,3,FALSE)</f>
        <v>Subserie documental la cual puede contener la siguiente documentación: Oficio de solicitud de ajustes, Planilla de relaciones  de conciliación Banco Receptor, Diferencia fondo cuenta, Planilla de Consignación,  Registro y novedades, Reporte de validación, Acta de Conciliación.</v>
      </c>
      <c r="H426" s="56" t="s">
        <v>2690</v>
      </c>
      <c r="I426" s="89" t="str">
        <f>+VLOOKUP(F426,Inventario!$A$4:$D$2083,4,FALSE)</f>
        <v>Datos / Información</v>
      </c>
      <c r="J426" s="90"/>
      <c r="K426" s="55" t="s">
        <v>3117</v>
      </c>
      <c r="L426" s="55" t="s">
        <v>3116</v>
      </c>
      <c r="M426" s="55" t="s">
        <v>3117</v>
      </c>
      <c r="N426" s="55" t="s">
        <v>3117</v>
      </c>
      <c r="O426" s="55" t="s">
        <v>2131</v>
      </c>
      <c r="P426" s="74"/>
      <c r="Q426" s="55" t="s">
        <v>2133</v>
      </c>
      <c r="R426" s="55" t="s">
        <v>2132</v>
      </c>
      <c r="S426" s="55" t="s">
        <v>2132</v>
      </c>
      <c r="T426" s="74"/>
      <c r="U426" s="56" t="s">
        <v>2695</v>
      </c>
      <c r="V426" s="56" t="s">
        <v>2695</v>
      </c>
      <c r="W426" s="56" t="s">
        <v>2246</v>
      </c>
      <c r="X426" s="56" t="s">
        <v>2708</v>
      </c>
      <c r="Y426" s="74"/>
      <c r="Z426" s="78" t="s">
        <v>286</v>
      </c>
      <c r="AA426" s="78" t="s">
        <v>286</v>
      </c>
      <c r="AB426" s="78" t="s">
        <v>286</v>
      </c>
      <c r="AC426" s="73" t="str">
        <f t="shared" si="12"/>
        <v>No Crítico</v>
      </c>
      <c r="AD426" s="74"/>
      <c r="AE426" s="75" t="str">
        <f>IF(Z426=Clasificación!$B$9,Clasificación!$C$9,IF(Z426=Clasificación!$B$10,Clasificación!$C$10,IF(OR(Z426=Clasificación!$B$11,Z426=Clasificación!$C$11),Clasificación!$C$11,"Por clasificar")))</f>
        <v>Pública</v>
      </c>
      <c r="AF426" s="75" t="str">
        <f>IF(OR(AA426=Clasificación!$B$15,AA426=Clasificación!$B$16),Clasificación!$C$15,IF(AA426=Clasificación!$B$17,Clasificación!$C$17,"Por clasificar"))</f>
        <v>No Crítica</v>
      </c>
      <c r="AG426" s="75" t="str">
        <f>IF(OR(AB426=Clasificación!$B$22,AB426=Clasificación!$B$23),Clasificación!$C$22,IF(AB426=Clasificación!$B$24,Clasificación!$C$24,"Por clasificar"))</f>
        <v>No Crítica</v>
      </c>
    </row>
    <row r="427" spans="1:33" ht="78.75" x14ac:dyDescent="0.2">
      <c r="A427" s="55">
        <v>415</v>
      </c>
      <c r="B427" s="55" t="s">
        <v>2557</v>
      </c>
      <c r="C427" s="56" t="s">
        <v>2930</v>
      </c>
      <c r="D427" s="56" t="s">
        <v>2132</v>
      </c>
      <c r="E427" s="88" t="str">
        <f>+VLOOKUP(F427,Inventario!$A$3:$D$2083,2,FALSE)</f>
        <v>AC481</v>
      </c>
      <c r="F427" s="63" t="s">
        <v>1199</v>
      </c>
      <c r="G427" s="89" t="str">
        <f>+VLOOKUP(F427,Inventario!$A$3:$D$2083,3,FALSE)</f>
        <v>Subserie documental la cual puede contener la siguiente documentación:  Plan, Informe, Formulación, Seguimiento, Plan Operativo, Plan Estratégico (44-F.20)</v>
      </c>
      <c r="H427" s="56" t="s">
        <v>2691</v>
      </c>
      <c r="I427" s="89" t="str">
        <f>+VLOOKUP(F427,Inventario!$A$4:$D$2083,4,FALSE)</f>
        <v>Datos / Información</v>
      </c>
      <c r="J427" s="90"/>
      <c r="K427" s="55" t="s">
        <v>3116</v>
      </c>
      <c r="L427" s="55" t="s">
        <v>3116</v>
      </c>
      <c r="M427" s="55" t="s">
        <v>3116</v>
      </c>
      <c r="N427" s="55" t="s">
        <v>3116</v>
      </c>
      <c r="O427" s="55" t="s">
        <v>2131</v>
      </c>
      <c r="P427" s="74"/>
      <c r="Q427" s="55" t="s">
        <v>2133</v>
      </c>
      <c r="R427" s="55" t="s">
        <v>2132</v>
      </c>
      <c r="S427" s="55" t="s">
        <v>2132</v>
      </c>
      <c r="T427" s="74"/>
      <c r="U427" s="56" t="s">
        <v>2695</v>
      </c>
      <c r="V427" s="56" t="s">
        <v>2695</v>
      </c>
      <c r="W427" s="56" t="s">
        <v>2246</v>
      </c>
      <c r="X427" s="56" t="s">
        <v>2709</v>
      </c>
      <c r="Y427" s="74"/>
      <c r="Z427" s="78" t="s">
        <v>286</v>
      </c>
      <c r="AA427" s="78" t="s">
        <v>286</v>
      </c>
      <c r="AB427" s="78" t="s">
        <v>286</v>
      </c>
      <c r="AC427" s="73" t="str">
        <f t="shared" ref="AC427:AC490" si="13">IF( AND(Z427="Alto",AA427="Alto",AB427="Alto"),"Crítico","No Crítico")</f>
        <v>No Crítico</v>
      </c>
      <c r="AD427" s="74"/>
      <c r="AE427" s="75" t="str">
        <f>IF(Z427=Clasificación!$B$9,Clasificación!$C$9,IF(Z427=Clasificación!$B$10,Clasificación!$C$10,IF(OR(Z427=Clasificación!$B$11,Z427=Clasificación!$C$11),Clasificación!$C$11,"Por clasificar")))</f>
        <v>Pública</v>
      </c>
      <c r="AF427" s="75" t="str">
        <f>IF(OR(AA427=Clasificación!$B$15,AA427=Clasificación!$B$16),Clasificación!$C$15,IF(AA427=Clasificación!$B$17,Clasificación!$C$17,"Por clasificar"))</f>
        <v>No Crítica</v>
      </c>
      <c r="AG427" s="75" t="str">
        <f>IF(OR(AB427=Clasificación!$B$22,AB427=Clasificación!$B$23),Clasificación!$C$22,IF(AB427=Clasificación!$B$24,Clasificación!$C$24,"Por clasificar"))</f>
        <v>No Crítica</v>
      </c>
    </row>
    <row r="428" spans="1:33" ht="146.25" x14ac:dyDescent="0.2">
      <c r="A428" s="55">
        <v>416</v>
      </c>
      <c r="B428" s="55" t="s">
        <v>2557</v>
      </c>
      <c r="C428" s="56" t="s">
        <v>2930</v>
      </c>
      <c r="D428" s="56" t="s">
        <v>2132</v>
      </c>
      <c r="E428" s="88" t="str">
        <f>+VLOOKUP(F428,Inventario!$A$3:$D$2083,2,FALSE)</f>
        <v>AC211</v>
      </c>
      <c r="F428" s="63" t="s">
        <v>1200</v>
      </c>
      <c r="G428" s="89" t="str">
        <f>+VLOOKUP(F428,Inventario!$A$3:$D$2083,3,FALSE)</f>
        <v>Aplicación de control interno para el registro de los planes de mejoramiento. Permite el manejo de los planes de mejoramiento solicitados por la Contraloría Distrital a las diferentes áreas de la SDH.</v>
      </c>
      <c r="H428" s="56" t="s">
        <v>2692</v>
      </c>
      <c r="I428" s="89" t="str">
        <f>+VLOOKUP(F428,Inventario!$A$4:$D$2083,4,FALSE)</f>
        <v>Software de propósito especifico</v>
      </c>
      <c r="J428" s="90"/>
      <c r="K428" s="55" t="s">
        <v>3116</v>
      </c>
      <c r="L428" s="55" t="s">
        <v>3116</v>
      </c>
      <c r="M428" s="55" t="s">
        <v>3116</v>
      </c>
      <c r="N428" s="55" t="s">
        <v>3116</v>
      </c>
      <c r="O428" s="55" t="s">
        <v>2131</v>
      </c>
      <c r="P428" s="74"/>
      <c r="Q428" s="55" t="s">
        <v>2133</v>
      </c>
      <c r="R428" s="55" t="s">
        <v>2132</v>
      </c>
      <c r="S428" s="55" t="s">
        <v>2132</v>
      </c>
      <c r="T428" s="74"/>
      <c r="U428" s="56" t="s">
        <v>2695</v>
      </c>
      <c r="V428" s="56" t="s">
        <v>2695</v>
      </c>
      <c r="W428" s="56" t="s">
        <v>2246</v>
      </c>
      <c r="X428" s="56" t="s">
        <v>2710</v>
      </c>
      <c r="Y428" s="74"/>
      <c r="Z428" s="78" t="s">
        <v>286</v>
      </c>
      <c r="AA428" s="78" t="s">
        <v>286</v>
      </c>
      <c r="AB428" s="78" t="s">
        <v>287</v>
      </c>
      <c r="AC428" s="73" t="str">
        <f t="shared" si="13"/>
        <v>No Crítico</v>
      </c>
      <c r="AD428" s="74"/>
      <c r="AE428" s="75" t="str">
        <f>IF(Z428=Clasificación!$B$9,Clasificación!$C$9,IF(Z428=Clasificación!$B$10,Clasificación!$C$10,IF(OR(Z428=Clasificación!$B$11,Z428=Clasificación!$C$11),Clasificación!$C$11,"Por clasificar")))</f>
        <v>Pública</v>
      </c>
      <c r="AF428" s="75" t="str">
        <f>IF(OR(AA428=Clasificación!$B$15,AA428=Clasificación!$B$16),Clasificación!$C$15,IF(AA428=Clasificación!$B$17,Clasificación!$C$17,"Por clasificar"))</f>
        <v>No Crítica</v>
      </c>
      <c r="AG428" s="75" t="str">
        <f>IF(OR(AB428=Clasificación!$B$22,AB428=Clasificación!$B$23),Clasificación!$C$22,IF(AB428=Clasificación!$B$24,Clasificación!$C$24,"Por clasificar"))</f>
        <v>Crítica</v>
      </c>
    </row>
    <row r="429" spans="1:33" ht="409.5" x14ac:dyDescent="0.2">
      <c r="A429" s="55">
        <v>417</v>
      </c>
      <c r="B429" s="55" t="s">
        <v>2557</v>
      </c>
      <c r="C429" s="56" t="s">
        <v>2930</v>
      </c>
      <c r="D429" s="56" t="s">
        <v>2675</v>
      </c>
      <c r="E429" s="88" t="str">
        <f>+VLOOKUP(F429,Inventario!$A$3:$D$2083,2,FALSE)</f>
        <v>AC515</v>
      </c>
      <c r="F429" s="63" t="s">
        <v>1232</v>
      </c>
      <c r="G429" s="89" t="str">
        <f>+VLOOKUP(F429,Inventario!$A$3:$D$2083,3,FALSE)</f>
        <v>Serie documental la cual puede contener la siguiente documentación Pliego de cargos autoadhesivos anulados no informados, Pliego de cargos autoadhesivos repetidos no informados, Pliego de cargos extemporaneidad en la entrega de la información, Pliego de cargos por inconsistencia en la información remitida, Hoja de Ruta, Respuesta al pliego de cargos, Resolución Sanción entidades recaudadoras.</v>
      </c>
      <c r="H429" s="56" t="s">
        <v>2693</v>
      </c>
      <c r="I429" s="89" t="str">
        <f>+VLOOKUP(F429,Inventario!$A$4:$D$2083,4,FALSE)</f>
        <v>Datos / Información</v>
      </c>
      <c r="J429" s="90"/>
      <c r="K429" s="55" t="s">
        <v>3117</v>
      </c>
      <c r="L429" s="55" t="s">
        <v>3116</v>
      </c>
      <c r="M429" s="55" t="s">
        <v>3116</v>
      </c>
      <c r="N429" s="55" t="s">
        <v>3116</v>
      </c>
      <c r="O429" s="55" t="s">
        <v>2131</v>
      </c>
      <c r="P429" s="74"/>
      <c r="Q429" s="55" t="s">
        <v>2133</v>
      </c>
      <c r="R429" s="55" t="s">
        <v>2132</v>
      </c>
      <c r="S429" s="55" t="s">
        <v>2132</v>
      </c>
      <c r="T429" s="74"/>
      <c r="U429" s="56" t="s">
        <v>2695</v>
      </c>
      <c r="V429" s="56" t="s">
        <v>2695</v>
      </c>
      <c r="W429" s="56" t="s">
        <v>2246</v>
      </c>
      <c r="X429" s="56" t="s">
        <v>2711</v>
      </c>
      <c r="Y429" s="74"/>
      <c r="Z429" s="78" t="s">
        <v>286</v>
      </c>
      <c r="AA429" s="78" t="s">
        <v>286</v>
      </c>
      <c r="AB429" s="78" t="s">
        <v>286</v>
      </c>
      <c r="AC429" s="73" t="str">
        <f t="shared" si="13"/>
        <v>No Crítico</v>
      </c>
      <c r="AD429" s="74"/>
      <c r="AE429" s="75" t="str">
        <f>IF(Z429=Clasificación!$B$9,Clasificación!$C$9,IF(Z429=Clasificación!$B$10,Clasificación!$C$10,IF(OR(Z429=Clasificación!$B$11,Z429=Clasificación!$C$11),Clasificación!$C$11,"Por clasificar")))</f>
        <v>Pública</v>
      </c>
      <c r="AF429" s="75" t="str">
        <f>IF(OR(AA429=Clasificación!$B$15,AA429=Clasificación!$B$16),Clasificación!$C$15,IF(AA429=Clasificación!$B$17,Clasificación!$C$17,"Por clasificar"))</f>
        <v>No Crítica</v>
      </c>
      <c r="AG429" s="75" t="str">
        <f>IF(OR(AB429=Clasificación!$B$22,AB429=Clasificación!$B$23),Clasificación!$C$22,IF(AB429=Clasificación!$B$24,Clasificación!$C$24,"Por clasificar"))</f>
        <v>No Crítica</v>
      </c>
    </row>
    <row r="430" spans="1:33" ht="101.25" x14ac:dyDescent="0.2">
      <c r="A430" s="55">
        <v>418</v>
      </c>
      <c r="B430" s="55" t="s">
        <v>2557</v>
      </c>
      <c r="C430" s="56" t="s">
        <v>2930</v>
      </c>
      <c r="D430" s="56" t="s">
        <v>2132</v>
      </c>
      <c r="E430" s="88" t="str">
        <f>+VLOOKUP(F430,Inventario!$A$3:$D$2083,2,FALSE)</f>
        <v>AC368</v>
      </c>
      <c r="F430" s="63" t="s">
        <v>1100</v>
      </c>
      <c r="G430" s="89" t="str">
        <f>+VLOOKUP(F430,Inventario!$A$3:$D$2083,3,FALSE)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430" s="56" t="s">
        <v>2694</v>
      </c>
      <c r="I430" s="89" t="str">
        <f>+VLOOKUP(F430,Inventario!$A$4:$D$2083,4,FALSE)</f>
        <v>Datos / Información</v>
      </c>
      <c r="J430" s="90"/>
      <c r="K430" s="55" t="s">
        <v>3117</v>
      </c>
      <c r="L430" s="55" t="s">
        <v>3116</v>
      </c>
      <c r="M430" s="55" t="s">
        <v>3116</v>
      </c>
      <c r="N430" s="55" t="s">
        <v>3116</v>
      </c>
      <c r="O430" s="55" t="s">
        <v>2131</v>
      </c>
      <c r="P430" s="74"/>
      <c r="Q430" s="55" t="s">
        <v>2133</v>
      </c>
      <c r="R430" s="55" t="s">
        <v>2132</v>
      </c>
      <c r="S430" s="55" t="s">
        <v>2132</v>
      </c>
      <c r="T430" s="74"/>
      <c r="U430" s="56" t="s">
        <v>2695</v>
      </c>
      <c r="V430" s="56" t="s">
        <v>2695</v>
      </c>
      <c r="W430" s="56" t="s">
        <v>2246</v>
      </c>
      <c r="X430" s="56" t="s">
        <v>2712</v>
      </c>
      <c r="Y430" s="74"/>
      <c r="Z430" s="78" t="s">
        <v>288</v>
      </c>
      <c r="AA430" s="78" t="s">
        <v>287</v>
      </c>
      <c r="AB430" s="78" t="s">
        <v>287</v>
      </c>
      <c r="AC430" s="73" t="str">
        <f t="shared" si="13"/>
        <v>No Crítico</v>
      </c>
      <c r="AD430" s="74"/>
      <c r="AE430" s="75" t="str">
        <f>IF(Z430=Clasificación!$B$9,Clasificación!$C$9,IF(Z430=Clasificación!$B$10,Clasificación!$C$10,IF(OR(Z430=Clasificación!$B$11,Z430=Clasificación!$C$11),Clasificación!$C$11,"Por clasificar")))</f>
        <v>Pública Reservada</v>
      </c>
      <c r="AF430" s="75" t="str">
        <f>IF(OR(AA430=Clasificación!$B$15,AA430=Clasificación!$B$16),Clasificación!$C$15,IF(AA430=Clasificación!$B$17,Clasificación!$C$17,"Por clasificar"))</f>
        <v>Crítica</v>
      </c>
      <c r="AG430" s="75" t="str">
        <f>IF(OR(AB430=Clasificación!$B$22,AB430=Clasificación!$B$23),Clasificación!$C$22,IF(AB430=Clasificación!$B$24,Clasificación!$C$24,"Por clasificar"))</f>
        <v>Crítica</v>
      </c>
    </row>
    <row r="431" spans="1:33" ht="90" x14ac:dyDescent="0.2">
      <c r="A431" s="55">
        <v>419</v>
      </c>
      <c r="B431" s="55" t="s">
        <v>2557</v>
      </c>
      <c r="C431" s="56" t="s">
        <v>3296</v>
      </c>
      <c r="D431" s="56" t="s">
        <v>2132</v>
      </c>
      <c r="E431" s="88" t="str">
        <f>+VLOOKUP(F431,Inventario!$A$3:$D$2083,2,FALSE)</f>
        <v>AC477</v>
      </c>
      <c r="F431" s="63" t="s">
        <v>1195</v>
      </c>
      <c r="G431" s="89" t="str">
        <f>+VLOOKUP(F431,Inventario!$A$3:$D$2083,3,FALSE)</f>
        <v>Subserie documental la cual puede contener la siguiente documentación: Acta (Subdirección Jurídico Tributaria), Anexos, Ayuda de memoria mesas de  trabajo o talleres  de capacitación, Formato de control de asistencia.</v>
      </c>
      <c r="H431" s="56"/>
      <c r="I431" s="89" t="str">
        <f>+VLOOKUP(F431,Inventario!$A$4:$D$2083,4,FALSE)</f>
        <v>Datos / Información</v>
      </c>
      <c r="J431" s="90"/>
      <c r="K431" s="55" t="s">
        <v>3116</v>
      </c>
      <c r="L431" s="55" t="s">
        <v>3116</v>
      </c>
      <c r="M431" s="55" t="s">
        <v>3117</v>
      </c>
      <c r="N431" s="55" t="s">
        <v>3117</v>
      </c>
      <c r="O431" s="55" t="s">
        <v>2131</v>
      </c>
      <c r="P431" s="74"/>
      <c r="Q431" s="55" t="s">
        <v>2133</v>
      </c>
      <c r="R431" s="55" t="s">
        <v>2132</v>
      </c>
      <c r="S431" s="55" t="s">
        <v>2132</v>
      </c>
      <c r="T431" s="74"/>
      <c r="U431" s="56" t="s">
        <v>2742</v>
      </c>
      <c r="V431" s="56" t="s">
        <v>2742</v>
      </c>
      <c r="W431" s="56" t="s">
        <v>2246</v>
      </c>
      <c r="X431" s="56" t="s">
        <v>2743</v>
      </c>
      <c r="Y431" s="74"/>
      <c r="Z431" s="78" t="s">
        <v>286</v>
      </c>
      <c r="AA431" s="78" t="s">
        <v>287</v>
      </c>
      <c r="AB431" s="78" t="s">
        <v>287</v>
      </c>
      <c r="AC431" s="73" t="str">
        <f t="shared" si="13"/>
        <v>No Crítico</v>
      </c>
      <c r="AD431" s="74"/>
      <c r="AE431" s="75" t="str">
        <f>IF(Z431=Clasificación!$B$9,Clasificación!$C$9,IF(Z431=Clasificación!$B$10,Clasificación!$C$10,IF(OR(Z431=Clasificación!$B$11,Z431=Clasificación!$C$11),Clasificación!$C$11,"Por clasificar")))</f>
        <v>Pública</v>
      </c>
      <c r="AF431" s="75" t="str">
        <f>IF(OR(AA431=Clasificación!$B$15,AA431=Clasificación!$B$16),Clasificación!$C$15,IF(AA431=Clasificación!$B$17,Clasificación!$C$17,"Por clasificar"))</f>
        <v>Crítica</v>
      </c>
      <c r="AG431" s="75" t="str">
        <f>IF(OR(AB431=Clasificación!$B$22,AB431=Clasificación!$B$23),Clasificación!$C$22,IF(AB431=Clasificación!$B$24,Clasificación!$C$24,"Por clasificar"))</f>
        <v>Crítica</v>
      </c>
    </row>
    <row r="432" spans="1:33" ht="67.5" x14ac:dyDescent="0.2">
      <c r="A432" s="55">
        <v>420</v>
      </c>
      <c r="B432" s="55" t="s">
        <v>2557</v>
      </c>
      <c r="C432" s="56" t="s">
        <v>3296</v>
      </c>
      <c r="D432" s="56" t="s">
        <v>2132</v>
      </c>
      <c r="E432" s="88" t="str">
        <f>+VLOOKUP(F432,Inventario!$A$3:$D$2083,2,FALSE)</f>
        <v>AC479</v>
      </c>
      <c r="F432" s="63" t="s">
        <v>1197</v>
      </c>
      <c r="G432" s="89" t="str">
        <f>+VLOOKUP(F432,Inventario!$A$3:$D$2083,3,FALSE)</f>
        <v>Subserie documental la cual puede contener la siguiente documentación: Informes, Estudios, Estudios (Presupuestales del Distrito), Comunicaciones Oficiales, Proyecciones, Documentos soporte, Estudios  (Fiscales, Financieros y Presupuestales del Distrito), Bases de datos, Documentos soporte</v>
      </c>
      <c r="H432" s="56" t="s">
        <v>2735</v>
      </c>
      <c r="I432" s="89" t="str">
        <f>+VLOOKUP(F432,Inventario!$A$4:$D$2083,4,FALSE)</f>
        <v>Datos / Información</v>
      </c>
      <c r="J432" s="90"/>
      <c r="K432" s="55" t="s">
        <v>3116</v>
      </c>
      <c r="L432" s="55" t="s">
        <v>3116</v>
      </c>
      <c r="M432" s="55" t="s">
        <v>3117</v>
      </c>
      <c r="N432" s="55" t="s">
        <v>3117</v>
      </c>
      <c r="O432" s="55" t="s">
        <v>2131</v>
      </c>
      <c r="P432" s="74"/>
      <c r="Q432" s="55" t="s">
        <v>2133</v>
      </c>
      <c r="R432" s="55" t="s">
        <v>2132</v>
      </c>
      <c r="S432" s="55" t="s">
        <v>2132</v>
      </c>
      <c r="T432" s="74"/>
      <c r="U432" s="56" t="s">
        <v>2742</v>
      </c>
      <c r="V432" s="56" t="s">
        <v>2742</v>
      </c>
      <c r="W432" s="56" t="s">
        <v>2246</v>
      </c>
      <c r="X432" s="56" t="s">
        <v>2744</v>
      </c>
      <c r="Y432" s="74"/>
      <c r="Z432" s="78" t="s">
        <v>286</v>
      </c>
      <c r="AA432" s="78" t="s">
        <v>287</v>
      </c>
      <c r="AB432" s="78" t="s">
        <v>287</v>
      </c>
      <c r="AC432" s="73" t="str">
        <f t="shared" si="13"/>
        <v>No Crítico</v>
      </c>
      <c r="AD432" s="74"/>
      <c r="AE432" s="75" t="str">
        <f>IF(Z432=Clasificación!$B$9,Clasificación!$C$9,IF(Z432=Clasificación!$B$10,Clasificación!$C$10,IF(OR(Z432=Clasificación!$B$11,Z432=Clasificación!$C$11),Clasificación!$C$11,"Por clasificar")))</f>
        <v>Pública</v>
      </c>
      <c r="AF432" s="75" t="str">
        <f>IF(OR(AA432=Clasificación!$B$15,AA432=Clasificación!$B$16),Clasificación!$C$15,IF(AA432=Clasificación!$B$17,Clasificación!$C$17,"Por clasificar"))</f>
        <v>Crítica</v>
      </c>
      <c r="AG432" s="75" t="str">
        <f>IF(OR(AB432=Clasificación!$B$22,AB432=Clasificación!$B$23),Clasificación!$C$22,IF(AB432=Clasificación!$B$24,Clasificación!$C$24,"Por clasificar"))</f>
        <v>Crítica</v>
      </c>
    </row>
    <row r="433" spans="1:33" ht="78.75" x14ac:dyDescent="0.2">
      <c r="A433" s="55">
        <v>421</v>
      </c>
      <c r="B433" s="55" t="s">
        <v>2557</v>
      </c>
      <c r="C433" s="56" t="s">
        <v>3296</v>
      </c>
      <c r="D433" s="56" t="s">
        <v>2132</v>
      </c>
      <c r="E433" s="88" t="str">
        <f>+VLOOKUP(F433,Inventario!$A$3:$D$2083,2,FALSE)</f>
        <v>AC354</v>
      </c>
      <c r="F433" s="63" t="s">
        <v>1074</v>
      </c>
      <c r="G433" s="89" t="str">
        <f>+VLOOKUP(F433,Inventario!$A$3:$D$2083,3,FALSE)</f>
        <v>Subserie documental la cual puede contener la siguiente documentación: Requerimiento, Informe, Comunicaciones Oficiales y Anexos.</v>
      </c>
      <c r="H433" s="56" t="s">
        <v>2736</v>
      </c>
      <c r="I433" s="89" t="str">
        <f>+VLOOKUP(F433,Inventario!$A$4:$D$2083,4,FALSE)</f>
        <v>Datos / Información</v>
      </c>
      <c r="J433" s="90"/>
      <c r="K433" s="55" t="s">
        <v>3117</v>
      </c>
      <c r="L433" s="55" t="s">
        <v>3116</v>
      </c>
      <c r="M433" s="55" t="s">
        <v>3117</v>
      </c>
      <c r="N433" s="55" t="s">
        <v>3117</v>
      </c>
      <c r="O433" s="55" t="s">
        <v>2131</v>
      </c>
      <c r="P433" s="74"/>
      <c r="Q433" s="55" t="s">
        <v>2133</v>
      </c>
      <c r="R433" s="55" t="s">
        <v>2132</v>
      </c>
      <c r="S433" s="55" t="s">
        <v>2132</v>
      </c>
      <c r="T433" s="74"/>
      <c r="U433" s="56" t="s">
        <v>2742</v>
      </c>
      <c r="V433" s="56" t="s">
        <v>2742</v>
      </c>
      <c r="W433" s="56" t="s">
        <v>2246</v>
      </c>
      <c r="X433" s="56" t="s">
        <v>2745</v>
      </c>
      <c r="Y433" s="74"/>
      <c r="Z433" s="78" t="s">
        <v>286</v>
      </c>
      <c r="AA433" s="78" t="s">
        <v>288</v>
      </c>
      <c r="AB433" s="78" t="s">
        <v>286</v>
      </c>
      <c r="AC433" s="73" t="str">
        <f t="shared" si="13"/>
        <v>No Crítico</v>
      </c>
      <c r="AD433" s="74"/>
      <c r="AE433" s="75" t="str">
        <f>IF(Z433=Clasificación!$B$9,Clasificación!$C$9,IF(Z433=Clasificación!$B$10,Clasificación!$C$10,IF(OR(Z433=Clasificación!$B$11,Z433=Clasificación!$C$11),Clasificación!$C$11,"Por clasificar")))</f>
        <v>Pública</v>
      </c>
      <c r="AF433" s="75" t="str">
        <f>IF(OR(AA433=Clasificación!$B$15,AA433=Clasificación!$B$16),Clasificación!$C$15,IF(AA433=Clasificación!$B$17,Clasificación!$C$17,"Por clasificar"))</f>
        <v>Crítica</v>
      </c>
      <c r="AG433" s="75" t="str">
        <f>IF(OR(AB433=Clasificación!$B$22,AB433=Clasificación!$B$23),Clasificación!$C$22,IF(AB433=Clasificación!$B$24,Clasificación!$C$24,"Por clasificar"))</f>
        <v>No Crítica</v>
      </c>
    </row>
    <row r="434" spans="1:33" ht="90" x14ac:dyDescent="0.2">
      <c r="A434" s="55">
        <v>422</v>
      </c>
      <c r="B434" s="55" t="s">
        <v>2557</v>
      </c>
      <c r="C434" s="56" t="s">
        <v>3296</v>
      </c>
      <c r="D434" s="56" t="s">
        <v>2132</v>
      </c>
      <c r="E434" s="88" t="str">
        <f>+VLOOKUP(F434,Inventario!$A$3:$D$2083,2,FALSE)</f>
        <v>AC355</v>
      </c>
      <c r="F434" s="63" t="s">
        <v>1099</v>
      </c>
      <c r="G434" s="89" t="str">
        <f>+VLOOKUP(F434,Inventario!$A$3:$D$2083,3,FALSE)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434" s="56" t="s">
        <v>2737</v>
      </c>
      <c r="I434" s="89" t="str">
        <f>+VLOOKUP(F434,Inventario!$A$4:$D$2083,4,FALSE)</f>
        <v>Datos / Información</v>
      </c>
      <c r="J434" s="90"/>
      <c r="K434" s="55" t="s">
        <v>3117</v>
      </c>
      <c r="L434" s="55" t="s">
        <v>3116</v>
      </c>
      <c r="M434" s="55" t="s">
        <v>3117</v>
      </c>
      <c r="N434" s="55" t="s">
        <v>3117</v>
      </c>
      <c r="O434" s="55" t="s">
        <v>2131</v>
      </c>
      <c r="P434" s="74"/>
      <c r="Q434" s="55" t="s">
        <v>2133</v>
      </c>
      <c r="R434" s="55" t="s">
        <v>2132</v>
      </c>
      <c r="S434" s="55" t="s">
        <v>2132</v>
      </c>
      <c r="T434" s="74"/>
      <c r="U434" s="56" t="s">
        <v>2742</v>
      </c>
      <c r="V434" s="56" t="s">
        <v>2742</v>
      </c>
      <c r="W434" s="56" t="s">
        <v>2246</v>
      </c>
      <c r="X434" s="56" t="s">
        <v>2746</v>
      </c>
      <c r="Y434" s="74"/>
      <c r="Z434" s="78" t="s">
        <v>286</v>
      </c>
      <c r="AA434" s="78" t="s">
        <v>288</v>
      </c>
      <c r="AB434" s="78" t="s">
        <v>286</v>
      </c>
      <c r="AC434" s="73" t="str">
        <f t="shared" si="13"/>
        <v>No Crítico</v>
      </c>
      <c r="AD434" s="74"/>
      <c r="AE434" s="75" t="str">
        <f>IF(Z434=Clasificación!$B$9,Clasificación!$C$9,IF(Z434=Clasificación!$B$10,Clasificación!$C$10,IF(OR(Z434=Clasificación!$B$11,Z434=Clasificación!$C$11),Clasificación!$C$11,"Por clasificar")))</f>
        <v>Pública</v>
      </c>
      <c r="AF434" s="75" t="str">
        <f>IF(OR(AA434=Clasificación!$B$15,AA434=Clasificación!$B$16),Clasificación!$C$15,IF(AA434=Clasificación!$B$17,Clasificación!$C$17,"Por clasificar"))</f>
        <v>Crítica</v>
      </c>
      <c r="AG434" s="75" t="str">
        <f>IF(OR(AB434=Clasificación!$B$22,AB434=Clasificación!$B$23),Clasificación!$C$22,IF(AB434=Clasificación!$B$24,Clasificación!$C$24,"Por clasificar"))</f>
        <v>No Crítica</v>
      </c>
    </row>
    <row r="435" spans="1:33" ht="67.5" x14ac:dyDescent="0.2">
      <c r="A435" s="55">
        <v>423</v>
      </c>
      <c r="B435" s="55" t="s">
        <v>2557</v>
      </c>
      <c r="C435" s="56" t="s">
        <v>3296</v>
      </c>
      <c r="D435" s="56" t="s">
        <v>2132</v>
      </c>
      <c r="E435" s="88" t="str">
        <f>+VLOOKUP(F435,Inventario!$A$3:$D$2083,2,FALSE)</f>
        <v>AC481</v>
      </c>
      <c r="F435" s="63" t="s">
        <v>1199</v>
      </c>
      <c r="G435" s="89" t="str">
        <f>+VLOOKUP(F435,Inventario!$A$3:$D$2083,3,FALSE)</f>
        <v>Subserie documental la cual puede contener la siguiente documentación:  Plan, Informe, Formulación, Seguimiento, Plan Operativo, Plan Estratégico (44-F.20)</v>
      </c>
      <c r="H435" s="56" t="s">
        <v>2738</v>
      </c>
      <c r="I435" s="89" t="str">
        <f>+VLOOKUP(F435,Inventario!$A$4:$D$2083,4,FALSE)</f>
        <v>Datos / Información</v>
      </c>
      <c r="J435" s="90"/>
      <c r="K435" s="55" t="s">
        <v>3116</v>
      </c>
      <c r="L435" s="55" t="s">
        <v>3116</v>
      </c>
      <c r="M435" s="55" t="s">
        <v>3117</v>
      </c>
      <c r="N435" s="55" t="s">
        <v>3117</v>
      </c>
      <c r="O435" s="55" t="s">
        <v>2131</v>
      </c>
      <c r="P435" s="74"/>
      <c r="Q435" s="55" t="s">
        <v>2133</v>
      </c>
      <c r="R435" s="55" t="s">
        <v>2132</v>
      </c>
      <c r="S435" s="55" t="s">
        <v>2132</v>
      </c>
      <c r="T435" s="74"/>
      <c r="U435" s="56" t="s">
        <v>2742</v>
      </c>
      <c r="V435" s="56" t="s">
        <v>2742</v>
      </c>
      <c r="W435" s="56" t="s">
        <v>2246</v>
      </c>
      <c r="X435" s="56" t="s">
        <v>2747</v>
      </c>
      <c r="Y435" s="74"/>
      <c r="Z435" s="78" t="s">
        <v>286</v>
      </c>
      <c r="AA435" s="78" t="s">
        <v>286</v>
      </c>
      <c r="AB435" s="78" t="s">
        <v>286</v>
      </c>
      <c r="AC435" s="73" t="str">
        <f t="shared" si="13"/>
        <v>No Crítico</v>
      </c>
      <c r="AD435" s="74"/>
      <c r="AE435" s="75" t="str">
        <f>IF(Z435=Clasificación!$B$9,Clasificación!$C$9,IF(Z435=Clasificación!$B$10,Clasificación!$C$10,IF(OR(Z435=Clasificación!$B$11,Z435=Clasificación!$C$11),Clasificación!$C$11,"Por clasificar")))</f>
        <v>Pública</v>
      </c>
      <c r="AF435" s="75" t="str">
        <f>IF(OR(AA435=Clasificación!$B$15,AA435=Clasificación!$B$16),Clasificación!$C$15,IF(AA435=Clasificación!$B$17,Clasificación!$C$17,"Por clasificar"))</f>
        <v>No Crítica</v>
      </c>
      <c r="AG435" s="75" t="str">
        <f>IF(OR(AB435=Clasificación!$B$22,AB435=Clasificación!$B$23),Clasificación!$C$22,IF(AB435=Clasificación!$B$24,Clasificación!$C$24,"Por clasificar"))</f>
        <v>No Crítica</v>
      </c>
    </row>
    <row r="436" spans="1:33" ht="146.25" x14ac:dyDescent="0.2">
      <c r="A436" s="55">
        <v>424</v>
      </c>
      <c r="B436" s="55" t="s">
        <v>2557</v>
      </c>
      <c r="C436" s="56" t="s">
        <v>3296</v>
      </c>
      <c r="D436" s="56" t="s">
        <v>2559</v>
      </c>
      <c r="E436" s="88" t="str">
        <f>+VLOOKUP(F436,Inventario!$A$3:$D$2083,2,FALSE)</f>
        <v>AC211</v>
      </c>
      <c r="F436" s="63" t="s">
        <v>1200</v>
      </c>
      <c r="G436" s="89" t="str">
        <f>+VLOOKUP(F436,Inventario!$A$3:$D$2083,3,FALSE)</f>
        <v>Aplicación de control interno para el registro de los planes de mejoramiento. Permite el manejo de los planes de mejoramiento solicitados por la Contraloría Distrital a las diferentes áreas de la SDH.</v>
      </c>
      <c r="H436" s="56" t="s">
        <v>2739</v>
      </c>
      <c r="I436" s="89" t="str">
        <f>+VLOOKUP(F436,Inventario!$A$4:$D$2083,4,FALSE)</f>
        <v>Software de propósito especifico</v>
      </c>
      <c r="J436" s="90"/>
      <c r="K436" s="55" t="s">
        <v>3117</v>
      </c>
      <c r="L436" s="55" t="s">
        <v>3116</v>
      </c>
      <c r="M436" s="55" t="s">
        <v>3117</v>
      </c>
      <c r="N436" s="55" t="s">
        <v>3117</v>
      </c>
      <c r="O436" s="55" t="s">
        <v>2131</v>
      </c>
      <c r="P436" s="74"/>
      <c r="Q436" s="55" t="s">
        <v>2133</v>
      </c>
      <c r="R436" s="55" t="s">
        <v>2132</v>
      </c>
      <c r="S436" s="55" t="s">
        <v>2132</v>
      </c>
      <c r="T436" s="74"/>
      <c r="U436" s="56" t="s">
        <v>2742</v>
      </c>
      <c r="V436" s="56" t="s">
        <v>2742</v>
      </c>
      <c r="W436" s="56" t="s">
        <v>2246</v>
      </c>
      <c r="X436" s="91" t="s">
        <v>2748</v>
      </c>
      <c r="Y436" s="74"/>
      <c r="Z436" s="78" t="s">
        <v>286</v>
      </c>
      <c r="AA436" s="78" t="s">
        <v>288</v>
      </c>
      <c r="AB436" s="78" t="s">
        <v>287</v>
      </c>
      <c r="AC436" s="73" t="str">
        <f t="shared" si="13"/>
        <v>No Crítico</v>
      </c>
      <c r="AD436" s="74"/>
      <c r="AE436" s="75" t="str">
        <f>IF(Z436=Clasificación!$B$9,Clasificación!$C$9,IF(Z436=Clasificación!$B$10,Clasificación!$C$10,IF(OR(Z436=Clasificación!$B$11,Z436=Clasificación!$C$11),Clasificación!$C$11,"Por clasificar")))</f>
        <v>Pública</v>
      </c>
      <c r="AF436" s="75" t="str">
        <f>IF(OR(AA436=Clasificación!$B$15,AA436=Clasificación!$B$16),Clasificación!$C$15,IF(AA436=Clasificación!$B$17,Clasificación!$C$17,"Por clasificar"))</f>
        <v>Crítica</v>
      </c>
      <c r="AG436" s="75" t="str">
        <f>IF(OR(AB436=Clasificación!$B$22,AB436=Clasificación!$B$23),Clasificación!$C$22,IF(AB436=Clasificación!$B$24,Clasificación!$C$24,"Por clasificar"))</f>
        <v>Crítica</v>
      </c>
    </row>
    <row r="437" spans="1:33" ht="90" x14ac:dyDescent="0.2">
      <c r="A437" s="55">
        <v>425</v>
      </c>
      <c r="B437" s="55" t="s">
        <v>2557</v>
      </c>
      <c r="C437" s="56" t="s">
        <v>3296</v>
      </c>
      <c r="D437" s="56" t="s">
        <v>2648</v>
      </c>
      <c r="E437" s="88" t="str">
        <f>+VLOOKUP(F437,Inventario!$A$3:$D$2083,2,FALSE)</f>
        <v>AC368</v>
      </c>
      <c r="F437" s="63" t="s">
        <v>1100</v>
      </c>
      <c r="G437" s="89" t="str">
        <f>+VLOOKUP(F437,Inventario!$A$3:$D$2083,3,FALSE)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437" s="56"/>
      <c r="I437" s="89" t="str">
        <f>+VLOOKUP(F437,Inventario!$A$4:$D$2083,4,FALSE)</f>
        <v>Datos / Información</v>
      </c>
      <c r="J437" s="90"/>
      <c r="K437" s="55" t="s">
        <v>3117</v>
      </c>
      <c r="L437" s="55" t="s">
        <v>3116</v>
      </c>
      <c r="M437" s="55" t="s">
        <v>3116</v>
      </c>
      <c r="N437" s="55" t="s">
        <v>3116</v>
      </c>
      <c r="O437" s="55" t="s">
        <v>2131</v>
      </c>
      <c r="P437" s="74"/>
      <c r="Q437" s="55" t="s">
        <v>2133</v>
      </c>
      <c r="R437" s="55" t="s">
        <v>2132</v>
      </c>
      <c r="S437" s="55" t="s">
        <v>2132</v>
      </c>
      <c r="T437" s="74"/>
      <c r="U437" s="56" t="s">
        <v>2742</v>
      </c>
      <c r="V437" s="56" t="s">
        <v>2742</v>
      </c>
      <c r="W437" s="56" t="s">
        <v>2246</v>
      </c>
      <c r="X437" s="91" t="s">
        <v>2744</v>
      </c>
      <c r="Y437" s="74"/>
      <c r="Z437" s="78" t="s">
        <v>288</v>
      </c>
      <c r="AA437" s="78" t="s">
        <v>287</v>
      </c>
      <c r="AB437" s="78" t="s">
        <v>287</v>
      </c>
      <c r="AC437" s="73" t="str">
        <f t="shared" si="13"/>
        <v>No Crítico</v>
      </c>
      <c r="AD437" s="74"/>
      <c r="AE437" s="75" t="str">
        <f>IF(Z437=Clasificación!$B$9,Clasificación!$C$9,IF(Z437=Clasificación!$B$10,Clasificación!$C$10,IF(OR(Z437=Clasificación!$B$11,Z437=Clasificación!$C$11),Clasificación!$C$11,"Por clasificar")))</f>
        <v>Pública Reservada</v>
      </c>
      <c r="AF437" s="75" t="str">
        <f>IF(OR(AA437=Clasificación!$B$15,AA437=Clasificación!$B$16),Clasificación!$C$15,IF(AA437=Clasificación!$B$17,Clasificación!$C$17,"Por clasificar"))</f>
        <v>Crítica</v>
      </c>
      <c r="AG437" s="75" t="str">
        <f>IF(OR(AB437=Clasificación!$B$22,AB437=Clasificación!$B$23),Clasificación!$C$22,IF(AB437=Clasificación!$B$24,Clasificación!$C$24,"Por clasificar"))</f>
        <v>Crítica</v>
      </c>
    </row>
    <row r="438" spans="1:33" ht="409.5" x14ac:dyDescent="0.2">
      <c r="A438" s="55">
        <v>426</v>
      </c>
      <c r="B438" s="55" t="s">
        <v>2557</v>
      </c>
      <c r="C438" s="56" t="s">
        <v>3296</v>
      </c>
      <c r="D438" s="56" t="s">
        <v>2661</v>
      </c>
      <c r="E438" s="88" t="str">
        <f>+VLOOKUP(F438,Inventario!$A$3:$D$2083,2,FALSE)</f>
        <v>AC490</v>
      </c>
      <c r="F438" s="63" t="s">
        <v>2734</v>
      </c>
      <c r="G438" s="89" t="str">
        <f>+VLOOKUP(F438,Inventario!$A$3:$D$2083,3,FALSE)</f>
        <v>Serie documental la cual puede contener la siguiente documentación: Solicitud de información, Acta de adjudicación de remate, Acta de archivo tramite tributario, Acta de cierre establecimiento, Acta de levante de sellos, Acta de presentación,  Acta de reparto, Acta de verificación y demás actas para la gestión, Auto abriendo a pruebas dentro del trámite de excepciones, Auto aclaratorio y autos a los que haya lugar, Boletin y pruebas de catastro, Calificación del contribuyente, Certificado de Existencia y Representación Legal, otros certificados, Emplazamiento para corregir, Liquidación de corrección aritmética ,  y otras liquidaciones, Oficio de aceptacion  sancion reducida, Recurso de reconsideración, Relación de pruebas y expedientes para el archivo de gestión, Resoluciones (varias), respuestas de fiscalización y liquidación,  revocatoria,  Solicitudes.</v>
      </c>
      <c r="H438" s="56" t="s">
        <v>2740</v>
      </c>
      <c r="I438" s="89" t="str">
        <f>+VLOOKUP(F438,Inventario!$A$4:$D$2083,4,FALSE)</f>
        <v>Datos / Información</v>
      </c>
      <c r="J438" s="90"/>
      <c r="K438" s="55" t="s">
        <v>3117</v>
      </c>
      <c r="L438" s="55" t="s">
        <v>3116</v>
      </c>
      <c r="M438" s="55" t="s">
        <v>3117</v>
      </c>
      <c r="N438" s="55" t="s">
        <v>3117</v>
      </c>
      <c r="O438" s="55" t="s">
        <v>2131</v>
      </c>
      <c r="P438" s="74"/>
      <c r="Q438" s="55" t="s">
        <v>2133</v>
      </c>
      <c r="R438" s="55" t="s">
        <v>2132</v>
      </c>
      <c r="S438" s="55" t="s">
        <v>2132</v>
      </c>
      <c r="T438" s="74"/>
      <c r="U438" s="56" t="s">
        <v>2742</v>
      </c>
      <c r="V438" s="56" t="s">
        <v>2742</v>
      </c>
      <c r="W438" s="56" t="s">
        <v>2246</v>
      </c>
      <c r="X438" s="56" t="s">
        <v>2749</v>
      </c>
      <c r="Y438" s="74"/>
      <c r="Z438" s="78" t="s">
        <v>286</v>
      </c>
      <c r="AA438" s="78" t="s">
        <v>287</v>
      </c>
      <c r="AB438" s="78" t="s">
        <v>287</v>
      </c>
      <c r="AC438" s="73" t="str">
        <f t="shared" si="13"/>
        <v>No Crítico</v>
      </c>
      <c r="AD438" s="74"/>
      <c r="AE438" s="75" t="str">
        <f>IF(Z438=Clasificación!$B$9,Clasificación!$C$9,IF(Z438=Clasificación!$B$10,Clasificación!$C$10,IF(OR(Z438=Clasificación!$B$11,Z438=Clasificación!$C$11),Clasificación!$C$11,"Por clasificar")))</f>
        <v>Pública</v>
      </c>
      <c r="AF438" s="75" t="str">
        <f>IF(OR(AA438=Clasificación!$B$15,AA438=Clasificación!$B$16),Clasificación!$C$15,IF(AA438=Clasificación!$B$17,Clasificación!$C$17,"Por clasificar"))</f>
        <v>Crítica</v>
      </c>
      <c r="AG438" s="75" t="str">
        <f>IF(OR(AB438=Clasificación!$B$22,AB438=Clasificación!$B$23),Clasificación!$C$22,IF(AB438=Clasificación!$B$24,Clasificación!$C$24,"Por clasificar"))</f>
        <v>Crítica</v>
      </c>
    </row>
    <row r="439" spans="1:33" ht="135" x14ac:dyDescent="0.2">
      <c r="A439" s="55">
        <v>427</v>
      </c>
      <c r="B439" s="55" t="s">
        <v>2557</v>
      </c>
      <c r="C439" s="56" t="s">
        <v>3296</v>
      </c>
      <c r="D439" s="56" t="s">
        <v>2733</v>
      </c>
      <c r="E439" s="88" t="str">
        <f>+VLOOKUP(F439,Inventario!$A$3:$D$2083,2,FALSE)</f>
        <v>AC493</v>
      </c>
      <c r="F439" s="63" t="s">
        <v>1211</v>
      </c>
      <c r="G439" s="89" t="str">
        <f>+VLOOKUP(F439,Inventario!$A$3:$D$2083,3,FALSE)</f>
        <v>Subserie documental la cual puede contener la siguiente documentación:  Solicitud de levantamiento de plusvalía, Certificado de instrumentos públicos, Constancia de levantamiento del folio de anotación de plusvalía, Escritura del predio, Licencia de construcción, Resolución de liquidación definitiva del efecto plusvalía, Determinación del valor a pagar por concepto de participación en plusvalía.</v>
      </c>
      <c r="H439" s="56" t="s">
        <v>2741</v>
      </c>
      <c r="I439" s="89" t="str">
        <f>+VLOOKUP(F439,Inventario!$A$4:$D$2083,4,FALSE)</f>
        <v>Datos / Información</v>
      </c>
      <c r="J439" s="90"/>
      <c r="K439" s="55" t="s">
        <v>3117</v>
      </c>
      <c r="L439" s="55" t="s">
        <v>3116</v>
      </c>
      <c r="M439" s="55" t="s">
        <v>3117</v>
      </c>
      <c r="N439" s="55" t="s">
        <v>3117</v>
      </c>
      <c r="O439" s="55" t="s">
        <v>2131</v>
      </c>
      <c r="P439" s="74"/>
      <c r="Q439" s="55" t="s">
        <v>2133</v>
      </c>
      <c r="R439" s="55" t="s">
        <v>2132</v>
      </c>
      <c r="S439" s="55" t="s">
        <v>2132</v>
      </c>
      <c r="T439" s="74"/>
      <c r="U439" s="56" t="s">
        <v>2742</v>
      </c>
      <c r="V439" s="56" t="s">
        <v>2742</v>
      </c>
      <c r="W439" s="56" t="s">
        <v>2246</v>
      </c>
      <c r="X439" s="56" t="s">
        <v>2750</v>
      </c>
      <c r="Y439" s="74"/>
      <c r="Z439" s="78" t="s">
        <v>288</v>
      </c>
      <c r="AA439" s="78" t="s">
        <v>287</v>
      </c>
      <c r="AB439" s="78" t="s">
        <v>288</v>
      </c>
      <c r="AC439" s="73" t="str">
        <f t="shared" si="13"/>
        <v>No Crítico</v>
      </c>
      <c r="AD439" s="74"/>
      <c r="AE439" s="75" t="str">
        <f>IF(Z439=Clasificación!$B$9,Clasificación!$C$9,IF(Z439=Clasificación!$B$10,Clasificación!$C$10,IF(OR(Z439=Clasificación!$B$11,Z439=Clasificación!$C$11),Clasificación!$C$11,"Por clasificar")))</f>
        <v>Pública Reservada</v>
      </c>
      <c r="AF439" s="75" t="str">
        <f>IF(OR(AA439=Clasificación!$B$15,AA439=Clasificación!$B$16),Clasificación!$C$15,IF(AA439=Clasificación!$B$17,Clasificación!$C$17,"Por clasificar"))</f>
        <v>Crítica</v>
      </c>
      <c r="AG439" s="75" t="str">
        <f>IF(OR(AB439=Clasificación!$B$22,AB439=Clasificación!$B$23),Clasificación!$C$22,IF(AB439=Clasificación!$B$24,Clasificación!$C$24,"Por clasificar"))</f>
        <v>Crítica</v>
      </c>
    </row>
    <row r="440" spans="1:33" ht="78.75" x14ac:dyDescent="0.2">
      <c r="A440" s="55">
        <v>428</v>
      </c>
      <c r="B440" s="55" t="s">
        <v>2557</v>
      </c>
      <c r="C440" s="56" t="s">
        <v>3297</v>
      </c>
      <c r="D440" s="56" t="s">
        <v>2132</v>
      </c>
      <c r="E440" s="88" t="str">
        <f>+VLOOKUP(F440,Inventario!$A$3:$D$2083,2,FALSE)</f>
        <v>AC477</v>
      </c>
      <c r="F440" s="63" t="s">
        <v>1195</v>
      </c>
      <c r="G440" s="89" t="str">
        <f>+VLOOKUP(F440,Inventario!$A$3:$D$2083,3,FALSE)</f>
        <v>Subserie documental la cual puede contener la siguiente documentación: Acta (Subdirección Jurídico Tributaria), Anexos, Ayuda de memoria mesas de  trabajo o talleres  de capacitación, Formato de control de asistencia.</v>
      </c>
      <c r="H440" s="63"/>
      <c r="I440" s="89" t="str">
        <f>+VLOOKUP(F440,Inventario!$A$4:$D$2083,4,FALSE)</f>
        <v>Datos / Información</v>
      </c>
      <c r="J440" s="90"/>
      <c r="K440" s="55" t="s">
        <v>3300</v>
      </c>
      <c r="L440" s="55" t="s">
        <v>3117</v>
      </c>
      <c r="M440" s="55" t="s">
        <v>3117</v>
      </c>
      <c r="N440" s="55" t="s">
        <v>3117</v>
      </c>
      <c r="O440" s="55" t="s">
        <v>2131</v>
      </c>
      <c r="P440" s="74"/>
      <c r="Q440" s="55" t="s">
        <v>2133</v>
      </c>
      <c r="R440" s="55" t="s">
        <v>2132</v>
      </c>
      <c r="S440" s="55" t="s">
        <v>2132</v>
      </c>
      <c r="T440" s="74"/>
      <c r="U440" s="56" t="s">
        <v>2805</v>
      </c>
      <c r="V440" s="56" t="s">
        <v>2806</v>
      </c>
      <c r="W440" s="56" t="s">
        <v>2135</v>
      </c>
      <c r="X440" s="56" t="s">
        <v>2807</v>
      </c>
      <c r="Y440" s="74"/>
      <c r="Z440" s="86" t="s">
        <v>287</v>
      </c>
      <c r="AA440" s="86" t="s">
        <v>287</v>
      </c>
      <c r="AB440" s="86" t="s">
        <v>287</v>
      </c>
      <c r="AC440" s="73" t="str">
        <f t="shared" si="13"/>
        <v>No Crítico</v>
      </c>
      <c r="AD440" s="74"/>
      <c r="AE440" s="75" t="str">
        <f>IF(Z440=Clasificación!$B$9,Clasificación!$C$9,IF(Z440=Clasificación!$B$10,Clasificación!$C$10,IF(OR(Z440=Clasificación!$B$11,Z440=Clasificación!$C$11),Clasificación!$C$11,"Por clasificar")))</f>
        <v>Pública Clasificada</v>
      </c>
      <c r="AF440" s="75" t="str">
        <f>IF(OR(AA440=Clasificación!$B$15,AA440=Clasificación!$B$16),Clasificación!$C$15,IF(AA440=Clasificación!$B$17,Clasificación!$C$17,"Por clasificar"))</f>
        <v>Crítica</v>
      </c>
      <c r="AG440" s="75" t="str">
        <f>IF(OR(AB440=Clasificación!$B$22,AB440=Clasificación!$B$23),Clasificación!$C$22,IF(AB440=Clasificación!$B$24,Clasificación!$C$24,"Por clasificar"))</f>
        <v>Crítica</v>
      </c>
    </row>
    <row r="441" spans="1:33" ht="78.75" x14ac:dyDescent="0.2">
      <c r="A441" s="55">
        <v>429</v>
      </c>
      <c r="B441" s="55" t="s">
        <v>2557</v>
      </c>
      <c r="C441" s="56" t="s">
        <v>3297</v>
      </c>
      <c r="D441" s="56" t="s">
        <v>2132</v>
      </c>
      <c r="E441" s="88" t="str">
        <f>+VLOOKUP(F441,Inventario!$A$3:$D$2083,2,FALSE)</f>
        <v>AC479</v>
      </c>
      <c r="F441" s="63" t="s">
        <v>1197</v>
      </c>
      <c r="G441" s="89" t="str">
        <f>+VLOOKUP(F441,Inventario!$A$3:$D$2083,3,FALSE)</f>
        <v>Subserie documental la cual puede contener la siguiente documentación: Informes, Estudios, Estudios (Presupuestales del Distrito), Comunicaciones Oficiales, Proyecciones, Documentos soporte, Estudios  (Fiscales, Financieros y Presupuestales del Distrito), Bases de datos, Documentos soporte</v>
      </c>
      <c r="H441" s="63" t="s">
        <v>2649</v>
      </c>
      <c r="I441" s="89" t="str">
        <f>+VLOOKUP(F441,Inventario!$A$4:$D$2083,4,FALSE)</f>
        <v>Datos / Información</v>
      </c>
      <c r="J441" s="90"/>
      <c r="K441" s="55" t="s">
        <v>3300</v>
      </c>
      <c r="L441" s="55" t="s">
        <v>3117</v>
      </c>
      <c r="M441" s="55" t="s">
        <v>3117</v>
      </c>
      <c r="N441" s="55" t="s">
        <v>3117</v>
      </c>
      <c r="O441" s="55" t="s">
        <v>2131</v>
      </c>
      <c r="P441" s="74"/>
      <c r="Q441" s="55" t="s">
        <v>2133</v>
      </c>
      <c r="R441" s="55" t="s">
        <v>2808</v>
      </c>
      <c r="S441" s="55" t="s">
        <v>2132</v>
      </c>
      <c r="T441" s="74"/>
      <c r="U441" s="56" t="s">
        <v>2805</v>
      </c>
      <c r="V441" s="56" t="s">
        <v>2806</v>
      </c>
      <c r="W441" s="56" t="s">
        <v>2135</v>
      </c>
      <c r="X441" s="56" t="s">
        <v>2809</v>
      </c>
      <c r="Y441" s="74"/>
      <c r="Z441" s="86" t="s">
        <v>287</v>
      </c>
      <c r="AA441" s="86" t="s">
        <v>287</v>
      </c>
      <c r="AB441" s="86" t="s">
        <v>287</v>
      </c>
      <c r="AC441" s="73" t="str">
        <f t="shared" si="13"/>
        <v>No Crítico</v>
      </c>
      <c r="AD441" s="74"/>
      <c r="AE441" s="75" t="str">
        <f>IF(Z441=Clasificación!$B$9,Clasificación!$C$9,IF(Z441=Clasificación!$B$10,Clasificación!$C$10,IF(OR(Z441=Clasificación!$B$11,Z441=Clasificación!$C$11),Clasificación!$C$11,"Por clasificar")))</f>
        <v>Pública Clasificada</v>
      </c>
      <c r="AF441" s="75" t="str">
        <f>IF(OR(AA441=Clasificación!$B$15,AA441=Clasificación!$B$16),Clasificación!$C$15,IF(AA441=Clasificación!$B$17,Clasificación!$C$17,"Por clasificar"))</f>
        <v>Crítica</v>
      </c>
      <c r="AG441" s="75" t="str">
        <f>IF(OR(AB441=Clasificación!$B$22,AB441=Clasificación!$B$23),Clasificación!$C$22,IF(AB441=Clasificación!$B$24,Clasificación!$C$24,"Por clasificar"))</f>
        <v>Crítica</v>
      </c>
    </row>
    <row r="442" spans="1:33" ht="90" x14ac:dyDescent="0.2">
      <c r="A442" s="55">
        <v>430</v>
      </c>
      <c r="B442" s="55" t="s">
        <v>2557</v>
      </c>
      <c r="C442" s="56" t="s">
        <v>3297</v>
      </c>
      <c r="D442" s="56" t="s">
        <v>2132</v>
      </c>
      <c r="E442" s="88" t="str">
        <f>+VLOOKUP(F442,Inventario!$A$3:$D$2083,2,FALSE)</f>
        <v>AC354</v>
      </c>
      <c r="F442" s="63" t="s">
        <v>1074</v>
      </c>
      <c r="G442" s="89" t="str">
        <f>+VLOOKUP(F442,Inventario!$A$3:$D$2083,3,FALSE)</f>
        <v>Subserie documental la cual puede contener la siguiente documentación: Requerimiento, Informe, Comunicaciones Oficiales y Anexos.</v>
      </c>
      <c r="H442" s="63" t="s">
        <v>2810</v>
      </c>
      <c r="I442" s="89" t="str">
        <f>+VLOOKUP(F442,Inventario!$A$4:$D$2083,4,FALSE)</f>
        <v>Datos / Información</v>
      </c>
      <c r="J442" s="90"/>
      <c r="K442" s="55" t="s">
        <v>3300</v>
      </c>
      <c r="L442" s="55" t="s">
        <v>3117</v>
      </c>
      <c r="M442" s="55" t="s">
        <v>3116</v>
      </c>
      <c r="N442" s="55" t="s">
        <v>3116</v>
      </c>
      <c r="O442" s="55" t="s">
        <v>2131</v>
      </c>
      <c r="P442" s="74"/>
      <c r="Q442" s="55" t="s">
        <v>2133</v>
      </c>
      <c r="R442" s="55" t="s">
        <v>2132</v>
      </c>
      <c r="S442" s="55" t="s">
        <v>2132</v>
      </c>
      <c r="T442" s="74"/>
      <c r="U442" s="56" t="s">
        <v>2805</v>
      </c>
      <c r="V442" s="56" t="s">
        <v>2806</v>
      </c>
      <c r="W442" s="56" t="s">
        <v>2135</v>
      </c>
      <c r="X442" s="56" t="s">
        <v>2811</v>
      </c>
      <c r="Y442" s="74"/>
      <c r="Z442" s="86" t="s">
        <v>286</v>
      </c>
      <c r="AA442" s="86" t="s">
        <v>286</v>
      </c>
      <c r="AB442" s="86" t="s">
        <v>288</v>
      </c>
      <c r="AC442" s="73" t="str">
        <f t="shared" si="13"/>
        <v>No Crítico</v>
      </c>
      <c r="AD442" s="74"/>
      <c r="AE442" s="75" t="str">
        <f>IF(Z442=Clasificación!$B$9,Clasificación!$C$9,IF(Z442=Clasificación!$B$10,Clasificación!$C$10,IF(OR(Z442=Clasificación!$B$11,Z442=Clasificación!$C$11),Clasificación!$C$11,"Por clasificar")))</f>
        <v>Pública</v>
      </c>
      <c r="AF442" s="75" t="str">
        <f>IF(OR(AA442=Clasificación!$B$15,AA442=Clasificación!$B$16),Clasificación!$C$15,IF(AA442=Clasificación!$B$17,Clasificación!$C$17,"Por clasificar"))</f>
        <v>No Crítica</v>
      </c>
      <c r="AG442" s="75" t="str">
        <f>IF(OR(AB442=Clasificación!$B$22,AB442=Clasificación!$B$23),Clasificación!$C$22,IF(AB442=Clasificación!$B$24,Clasificación!$C$24,"Por clasificar"))</f>
        <v>Crítica</v>
      </c>
    </row>
    <row r="443" spans="1:33" ht="90" x14ac:dyDescent="0.2">
      <c r="A443" s="55">
        <v>431</v>
      </c>
      <c r="B443" s="55" t="s">
        <v>2557</v>
      </c>
      <c r="C443" s="56" t="s">
        <v>3297</v>
      </c>
      <c r="D443" s="56" t="s">
        <v>2132</v>
      </c>
      <c r="E443" s="88" t="str">
        <f>+VLOOKUP(F443,Inventario!$A$3:$D$2083,2,FALSE)</f>
        <v>AC355</v>
      </c>
      <c r="F443" s="63" t="s">
        <v>1099</v>
      </c>
      <c r="G443" s="89" t="str">
        <f>+VLOOKUP(F443,Inventario!$A$3:$D$2083,3,FALSE)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443" s="63" t="s">
        <v>2812</v>
      </c>
      <c r="I443" s="89" t="str">
        <f>+VLOOKUP(F443,Inventario!$A$4:$D$2083,4,FALSE)</f>
        <v>Datos / Información</v>
      </c>
      <c r="J443" s="90"/>
      <c r="K443" s="55" t="s">
        <v>3300</v>
      </c>
      <c r="L443" s="55" t="s">
        <v>3117</v>
      </c>
      <c r="M443" s="55" t="s">
        <v>3116</v>
      </c>
      <c r="N443" s="55" t="s">
        <v>3116</v>
      </c>
      <c r="O443" s="55" t="s">
        <v>2131</v>
      </c>
      <c r="P443" s="74"/>
      <c r="Q443" s="55" t="s">
        <v>2133</v>
      </c>
      <c r="R443" s="55" t="s">
        <v>2132</v>
      </c>
      <c r="S443" s="55" t="s">
        <v>2132</v>
      </c>
      <c r="T443" s="74"/>
      <c r="U443" s="56" t="s">
        <v>2805</v>
      </c>
      <c r="V443" s="56" t="s">
        <v>2806</v>
      </c>
      <c r="W443" s="56" t="s">
        <v>2135</v>
      </c>
      <c r="X443" s="56" t="s">
        <v>2813</v>
      </c>
      <c r="Y443" s="74"/>
      <c r="Z443" s="86" t="s">
        <v>288</v>
      </c>
      <c r="AA443" s="86" t="s">
        <v>288</v>
      </c>
      <c r="AB443" s="86" t="s">
        <v>288</v>
      </c>
      <c r="AC443" s="73" t="str">
        <f t="shared" si="13"/>
        <v>Crítico</v>
      </c>
      <c r="AD443" s="74"/>
      <c r="AE443" s="75" t="str">
        <f>IF(Z443=Clasificación!$B$9,Clasificación!$C$9,IF(Z443=Clasificación!$B$10,Clasificación!$C$10,IF(OR(Z443=Clasificación!$B$11,Z443=Clasificación!$C$11),Clasificación!$C$11,"Por clasificar")))</f>
        <v>Pública Reservada</v>
      </c>
      <c r="AF443" s="75" t="str">
        <f>IF(OR(AA443=Clasificación!$B$15,AA443=Clasificación!$B$16),Clasificación!$C$15,IF(AA443=Clasificación!$B$17,Clasificación!$C$17,"Por clasificar"))</f>
        <v>Crítica</v>
      </c>
      <c r="AG443" s="75" t="str">
        <f>IF(OR(AB443=Clasificación!$B$22,AB443=Clasificación!$B$23),Clasificación!$C$22,IF(AB443=Clasificación!$B$24,Clasificación!$C$24,"Por clasificar"))</f>
        <v>Crítica</v>
      </c>
    </row>
    <row r="444" spans="1:33" ht="101.25" x14ac:dyDescent="0.2">
      <c r="A444" s="55">
        <v>432</v>
      </c>
      <c r="B444" s="55" t="s">
        <v>2557</v>
      </c>
      <c r="C444" s="56" t="s">
        <v>3297</v>
      </c>
      <c r="D444" s="56" t="s">
        <v>2132</v>
      </c>
      <c r="E444" s="88" t="str">
        <f>+VLOOKUP(F444,Inventario!$A$3:$D$2083,2,FALSE)</f>
        <v>AC356</v>
      </c>
      <c r="F444" s="63" t="s">
        <v>1750</v>
      </c>
      <c r="G444" s="89" t="str">
        <f>+VLOOKUP(F444,Inventario!$A$3:$D$2083,3,FALSE)</f>
        <v>Subserie documental la cual puede contener la siguiente documentación: Informe de gestión, Matriz de Plan Estratégico 58-F-03, Anexos al Informe de Gestión 58-F-26, Solicitud de creación, actualización o dada de baja de documentos del SGI 01-F-01, Caracterización de Servicio 01-F-02, Caracterización de Proceso 01-F-03, Procedimiento o Instructivo 01-F-04, Solicitud de Acción Correctiva, preventiva o de mejora 06-F-07, Seguimiento a los Compromisos de la Revisión Gerencial 06-F-09, Informe</v>
      </c>
      <c r="H444" s="63" t="s">
        <v>2382</v>
      </c>
      <c r="I444" s="89" t="str">
        <f>+VLOOKUP(F444,Inventario!$A$4:$D$2083,4,FALSE)</f>
        <v>Datos / Información</v>
      </c>
      <c r="J444" s="90"/>
      <c r="K444" s="55" t="s">
        <v>3300</v>
      </c>
      <c r="L444" s="55" t="s">
        <v>3117</v>
      </c>
      <c r="M444" s="55" t="s">
        <v>3117</v>
      </c>
      <c r="N444" s="55" t="s">
        <v>3116</v>
      </c>
      <c r="O444" s="55" t="s">
        <v>2131</v>
      </c>
      <c r="P444" s="74"/>
      <c r="Q444" s="55" t="s">
        <v>2133</v>
      </c>
      <c r="R444" s="55" t="s">
        <v>2814</v>
      </c>
      <c r="S444" s="55" t="s">
        <v>2132</v>
      </c>
      <c r="T444" s="74"/>
      <c r="U444" s="56" t="s">
        <v>2805</v>
      </c>
      <c r="V444" s="56" t="s">
        <v>2806</v>
      </c>
      <c r="W444" s="56" t="s">
        <v>2135</v>
      </c>
      <c r="X444" s="56" t="s">
        <v>2815</v>
      </c>
      <c r="Y444" s="74"/>
      <c r="Z444" s="86" t="s">
        <v>287</v>
      </c>
      <c r="AA444" s="86" t="s">
        <v>287</v>
      </c>
      <c r="AB444" s="86" t="s">
        <v>288</v>
      </c>
      <c r="AC444" s="73" t="str">
        <f t="shared" si="13"/>
        <v>No Crítico</v>
      </c>
      <c r="AD444" s="74"/>
      <c r="AE444" s="75" t="str">
        <f>IF(Z444=Clasificación!$B$9,Clasificación!$C$9,IF(Z444=Clasificación!$B$10,Clasificación!$C$10,IF(OR(Z444=Clasificación!$B$11,Z444=Clasificación!$C$11),Clasificación!$C$11,"Por clasificar")))</f>
        <v>Pública Clasificada</v>
      </c>
      <c r="AF444" s="75" t="str">
        <f>IF(OR(AA444=Clasificación!$B$15,AA444=Clasificación!$B$16),Clasificación!$C$15,IF(AA444=Clasificación!$B$17,Clasificación!$C$17,"Por clasificar"))</f>
        <v>Crítica</v>
      </c>
      <c r="AG444" s="75" t="str">
        <f>IF(OR(AB444=Clasificación!$B$22,AB444=Clasificación!$B$23),Clasificación!$C$22,IF(AB444=Clasificación!$B$24,Clasificación!$C$24,"Por clasificar"))</f>
        <v>Crítica</v>
      </c>
    </row>
    <row r="445" spans="1:33" ht="78.75" x14ac:dyDescent="0.2">
      <c r="A445" s="55">
        <v>433</v>
      </c>
      <c r="B445" s="55" t="s">
        <v>2557</v>
      </c>
      <c r="C445" s="56" t="s">
        <v>3297</v>
      </c>
      <c r="D445" s="56" t="s">
        <v>2132</v>
      </c>
      <c r="E445" s="88" t="str">
        <f>+VLOOKUP(F445,Inventario!$A$3:$D$2083,2,FALSE)</f>
        <v>AC481</v>
      </c>
      <c r="F445" s="63" t="s">
        <v>1199</v>
      </c>
      <c r="G445" s="89" t="str">
        <f>+VLOOKUP(F445,Inventario!$A$3:$D$2083,3,FALSE)</f>
        <v>Subserie documental la cual puede contener la siguiente documentación:  Plan, Informe, Formulación, Seguimiento, Plan Operativo, Plan Estratégico (44-F.20)</v>
      </c>
      <c r="H445" s="63" t="s">
        <v>2816</v>
      </c>
      <c r="I445" s="89" t="str">
        <f>+VLOOKUP(F445,Inventario!$A$4:$D$2083,4,FALSE)</f>
        <v>Datos / Información</v>
      </c>
      <c r="J445" s="90"/>
      <c r="K445" s="55" t="s">
        <v>3116</v>
      </c>
      <c r="L445" s="55" t="s">
        <v>3116</v>
      </c>
      <c r="M445" s="55" t="s">
        <v>3117</v>
      </c>
      <c r="N445" s="55" t="s">
        <v>3117</v>
      </c>
      <c r="O445" s="55" t="s">
        <v>2131</v>
      </c>
      <c r="P445" s="74"/>
      <c r="Q445" s="55" t="s">
        <v>2133</v>
      </c>
      <c r="R445" s="55" t="s">
        <v>2132</v>
      </c>
      <c r="S445" s="55" t="s">
        <v>2132</v>
      </c>
      <c r="T445" s="74"/>
      <c r="U445" s="56" t="s">
        <v>2805</v>
      </c>
      <c r="V445" s="56" t="s">
        <v>2806</v>
      </c>
      <c r="W445" s="56" t="s">
        <v>2135</v>
      </c>
      <c r="X445" s="56" t="s">
        <v>2809</v>
      </c>
      <c r="Y445" s="74"/>
      <c r="Z445" s="86" t="s">
        <v>287</v>
      </c>
      <c r="AA445" s="86" t="s">
        <v>286</v>
      </c>
      <c r="AB445" s="86" t="s">
        <v>288</v>
      </c>
      <c r="AC445" s="73" t="str">
        <f t="shared" si="13"/>
        <v>No Crítico</v>
      </c>
      <c r="AD445" s="74"/>
      <c r="AE445" s="75" t="str">
        <f>IF(Z445=Clasificación!$B$9,Clasificación!$C$9,IF(Z445=Clasificación!$B$10,Clasificación!$C$10,IF(OR(Z445=Clasificación!$B$11,Z445=Clasificación!$C$11),Clasificación!$C$11,"Por clasificar")))</f>
        <v>Pública Clasificada</v>
      </c>
      <c r="AF445" s="75" t="str">
        <f>IF(OR(AA445=Clasificación!$B$15,AA445=Clasificación!$B$16),Clasificación!$C$15,IF(AA445=Clasificación!$B$17,Clasificación!$C$17,"Por clasificar"))</f>
        <v>No Crítica</v>
      </c>
      <c r="AG445" s="75" t="str">
        <f>IF(OR(AB445=Clasificación!$B$22,AB445=Clasificación!$B$23),Clasificación!$C$22,IF(AB445=Clasificación!$B$24,Clasificación!$C$24,"Por clasificar"))</f>
        <v>Crítica</v>
      </c>
    </row>
    <row r="446" spans="1:33" ht="146.25" x14ac:dyDescent="0.2">
      <c r="A446" s="55">
        <v>434</v>
      </c>
      <c r="B446" s="55" t="s">
        <v>2557</v>
      </c>
      <c r="C446" s="56" t="s">
        <v>3297</v>
      </c>
      <c r="D446" s="56" t="s">
        <v>2559</v>
      </c>
      <c r="E446" s="88" t="str">
        <f>+VLOOKUP(F446,Inventario!$A$3:$D$2083,2,FALSE)</f>
        <v>AC211</v>
      </c>
      <c r="F446" s="63" t="s">
        <v>1200</v>
      </c>
      <c r="G446" s="89" t="str">
        <f>+VLOOKUP(F446,Inventario!$A$3:$D$2083,3,FALSE)</f>
        <v>Aplicación de control interno para el registro de los planes de mejoramiento. Permite el manejo de los planes de mejoramiento solicitados por la Contraloría Distrital a las diferentes áreas de la SDH.</v>
      </c>
      <c r="H446" s="63" t="s">
        <v>2817</v>
      </c>
      <c r="I446" s="89" t="str">
        <f>+VLOOKUP(F446,Inventario!$A$4:$D$2083,4,FALSE)</f>
        <v>Software de propósito especifico</v>
      </c>
      <c r="J446" s="90"/>
      <c r="K446" s="55" t="s">
        <v>3116</v>
      </c>
      <c r="L446" s="55" t="s">
        <v>3116</v>
      </c>
      <c r="M446" s="55" t="s">
        <v>3117</v>
      </c>
      <c r="N446" s="55" t="s">
        <v>3116</v>
      </c>
      <c r="O446" s="55" t="s">
        <v>2131</v>
      </c>
      <c r="P446" s="74"/>
      <c r="Q446" s="55" t="s">
        <v>2133</v>
      </c>
      <c r="R446" s="55" t="s">
        <v>2132</v>
      </c>
      <c r="S446" s="55" t="s">
        <v>2132</v>
      </c>
      <c r="T446" s="74"/>
      <c r="U446" s="56" t="s">
        <v>2805</v>
      </c>
      <c r="V446" s="56" t="s">
        <v>2806</v>
      </c>
      <c r="W446" s="56" t="s">
        <v>2135</v>
      </c>
      <c r="X446" s="91" t="s">
        <v>2818</v>
      </c>
      <c r="Y446" s="74"/>
      <c r="Z446" s="86" t="s">
        <v>287</v>
      </c>
      <c r="AA446" s="86" t="s">
        <v>287</v>
      </c>
      <c r="AB446" s="86" t="s">
        <v>287</v>
      </c>
      <c r="AC446" s="73" t="str">
        <f t="shared" si="13"/>
        <v>No Crítico</v>
      </c>
      <c r="AD446" s="74"/>
      <c r="AE446" s="75" t="str">
        <f>IF(Z446=Clasificación!$B$9,Clasificación!$C$9,IF(Z446=Clasificación!$B$10,Clasificación!$C$10,IF(OR(Z446=Clasificación!$B$11,Z446=Clasificación!$C$11),Clasificación!$C$11,"Por clasificar")))</f>
        <v>Pública Clasificada</v>
      </c>
      <c r="AF446" s="75" t="str">
        <f>IF(OR(AA446=Clasificación!$B$15,AA446=Clasificación!$B$16),Clasificación!$C$15,IF(AA446=Clasificación!$B$17,Clasificación!$C$17,"Por clasificar"))</f>
        <v>Crítica</v>
      </c>
      <c r="AG446" s="75" t="str">
        <f>IF(OR(AB446=Clasificación!$B$22,AB446=Clasificación!$B$23),Clasificación!$C$22,IF(AB446=Clasificación!$B$24,Clasificación!$C$24,"Por clasificar"))</f>
        <v>Crítica</v>
      </c>
    </row>
    <row r="447" spans="1:33" ht="90" x14ac:dyDescent="0.2">
      <c r="A447" s="55">
        <v>435</v>
      </c>
      <c r="B447" s="55" t="s">
        <v>2557</v>
      </c>
      <c r="C447" s="56" t="s">
        <v>3297</v>
      </c>
      <c r="D447" s="56" t="s">
        <v>2648</v>
      </c>
      <c r="E447" s="88" t="str">
        <f>+VLOOKUP(F447,Inventario!$A$3:$D$2083,2,FALSE)</f>
        <v>AC368</v>
      </c>
      <c r="F447" s="63" t="s">
        <v>1100</v>
      </c>
      <c r="G447" s="89" t="str">
        <f>+VLOOKUP(F447,Inventario!$A$3:$D$2083,3,FALSE)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447" s="63"/>
      <c r="I447" s="89" t="str">
        <f>+VLOOKUP(F447,Inventario!$A$4:$D$2083,4,FALSE)</f>
        <v>Datos / Información</v>
      </c>
      <c r="J447" s="90"/>
      <c r="K447" s="55" t="s">
        <v>3300</v>
      </c>
      <c r="L447" s="55" t="s">
        <v>3116</v>
      </c>
      <c r="M447" s="55" t="s">
        <v>3117</v>
      </c>
      <c r="N447" s="55" t="s">
        <v>3116</v>
      </c>
      <c r="O447" s="55" t="s">
        <v>2131</v>
      </c>
      <c r="P447" s="74"/>
      <c r="Q447" s="55" t="s">
        <v>2133</v>
      </c>
      <c r="R447" s="55" t="s">
        <v>2132</v>
      </c>
      <c r="S447" s="55" t="s">
        <v>2132</v>
      </c>
      <c r="T447" s="74"/>
      <c r="U447" s="56" t="s">
        <v>2805</v>
      </c>
      <c r="V447" s="56" t="s">
        <v>2806</v>
      </c>
      <c r="W447" s="56" t="s">
        <v>2135</v>
      </c>
      <c r="X447" s="91" t="s">
        <v>2819</v>
      </c>
      <c r="Y447" s="74"/>
      <c r="Z447" s="86" t="s">
        <v>286</v>
      </c>
      <c r="AA447" s="86" t="s">
        <v>287</v>
      </c>
      <c r="AB447" s="86" t="s">
        <v>287</v>
      </c>
      <c r="AC447" s="73" t="str">
        <f t="shared" si="13"/>
        <v>No Crítico</v>
      </c>
      <c r="AD447" s="74"/>
      <c r="AE447" s="75" t="str">
        <f>IF(Z447=Clasificación!$B$9,Clasificación!$C$9,IF(Z447=Clasificación!$B$10,Clasificación!$C$10,IF(OR(Z447=Clasificación!$B$11,Z447=Clasificación!$C$11),Clasificación!$C$11,"Por clasificar")))</f>
        <v>Pública</v>
      </c>
      <c r="AF447" s="75" t="str">
        <f>IF(OR(AA447=Clasificación!$B$15,AA447=Clasificación!$B$16),Clasificación!$C$15,IF(AA447=Clasificación!$B$17,Clasificación!$C$17,"Por clasificar"))</f>
        <v>Crítica</v>
      </c>
      <c r="AG447" s="75" t="str">
        <f>IF(OR(AB447=Clasificación!$B$22,AB447=Clasificación!$B$23),Clasificación!$C$22,IF(AB447=Clasificación!$B$24,Clasificación!$C$24,"Por clasificar"))</f>
        <v>Crítica</v>
      </c>
    </row>
    <row r="448" spans="1:33" ht="409.5" x14ac:dyDescent="0.2">
      <c r="A448" s="55">
        <v>436</v>
      </c>
      <c r="B448" s="55" t="s">
        <v>2557</v>
      </c>
      <c r="C448" s="56" t="s">
        <v>3297</v>
      </c>
      <c r="D448" s="56" t="s">
        <v>2820</v>
      </c>
      <c r="E448" s="88" t="str">
        <f>+VLOOKUP(F448,Inventario!$A$3:$D$2083,2,FALSE)</f>
        <v>AC490</v>
      </c>
      <c r="F448" s="63" t="s">
        <v>2734</v>
      </c>
      <c r="G448" s="89" t="str">
        <f>+VLOOKUP(F448,Inventario!$A$3:$D$2083,3,FALSE)</f>
        <v>Serie documental la cual puede contener la siguiente documentación: Solicitud de información, Acta de adjudicación de remate, Acta de archivo tramite tributario, Acta de cierre establecimiento, Acta de levante de sellos, Acta de presentación,  Acta de reparto, Acta de verificación y demás actas para la gestión, Auto abriendo a pruebas dentro del trámite de excepciones, Auto aclaratorio y autos a los que haya lugar, Boletin y pruebas de catastro, Calificación del contribuyente, Certificado de Existencia y Representación Legal, otros certificados, Emplazamiento para corregir, Liquidación de corrección aritmética ,  y otras liquidaciones, Oficio de aceptacion  sancion reducida, Recurso de reconsideración, Relación de pruebas y expedientes para el archivo de gestión, Resoluciones (varias), respuestas de fiscalización y liquidación,  revocatoria,  Solicitudes.</v>
      </c>
      <c r="H448" s="63" t="s">
        <v>2821</v>
      </c>
      <c r="I448" s="89" t="str">
        <f>+VLOOKUP(F448,Inventario!$A$4:$D$2083,4,FALSE)</f>
        <v>Datos / Información</v>
      </c>
      <c r="J448" s="90"/>
      <c r="K448" s="55" t="s">
        <v>3300</v>
      </c>
      <c r="L448" s="55" t="s">
        <v>3117</v>
      </c>
      <c r="M448" s="55" t="s">
        <v>3117</v>
      </c>
      <c r="N448" s="55" t="s">
        <v>3116</v>
      </c>
      <c r="O448" s="55" t="s">
        <v>2131</v>
      </c>
      <c r="P448" s="74"/>
      <c r="Q448" s="55" t="s">
        <v>2133</v>
      </c>
      <c r="R448" s="55" t="s">
        <v>2822</v>
      </c>
      <c r="S448" s="55" t="s">
        <v>2132</v>
      </c>
      <c r="T448" s="74"/>
      <c r="U448" s="56" t="s">
        <v>2805</v>
      </c>
      <c r="V448" s="56" t="s">
        <v>2406</v>
      </c>
      <c r="W448" s="56" t="s">
        <v>2135</v>
      </c>
      <c r="X448" s="56" t="s">
        <v>2823</v>
      </c>
      <c r="Y448" s="74"/>
      <c r="Z448" s="86" t="s">
        <v>288</v>
      </c>
      <c r="AA448" s="86" t="s">
        <v>288</v>
      </c>
      <c r="AB448" s="86" t="s">
        <v>288</v>
      </c>
      <c r="AC448" s="73" t="str">
        <f t="shared" si="13"/>
        <v>Crítico</v>
      </c>
      <c r="AD448" s="74"/>
      <c r="AE448" s="75" t="str">
        <f>IF(Z448=Clasificación!$B$9,Clasificación!$C$9,IF(Z448=Clasificación!$B$10,Clasificación!$C$10,IF(OR(Z448=Clasificación!$B$11,Z448=Clasificación!$C$11),Clasificación!$C$11,"Por clasificar")))</f>
        <v>Pública Reservada</v>
      </c>
      <c r="AF448" s="75" t="str">
        <f>IF(OR(AA448=Clasificación!$B$15,AA448=Clasificación!$B$16),Clasificación!$C$15,IF(AA448=Clasificación!$B$17,Clasificación!$C$17,"Por clasificar"))</f>
        <v>Crítica</v>
      </c>
      <c r="AG448" s="75" t="str">
        <f>IF(OR(AB448=Clasificación!$B$22,AB448=Clasificación!$B$23),Clasificación!$C$22,IF(AB448=Clasificación!$B$24,Clasificación!$C$24,"Por clasificar"))</f>
        <v>Crítica</v>
      </c>
    </row>
    <row r="449" spans="1:33" ht="90" x14ac:dyDescent="0.2">
      <c r="A449" s="55">
        <v>437</v>
      </c>
      <c r="B449" s="55" t="s">
        <v>2557</v>
      </c>
      <c r="C449" s="56" t="s">
        <v>3297</v>
      </c>
      <c r="D449" s="56" t="s">
        <v>2559</v>
      </c>
      <c r="E449" s="88" t="str">
        <f>+VLOOKUP(F449,Inventario!$A$3:$D$2083,2,FALSE)</f>
        <v>AC480</v>
      </c>
      <c r="F449" s="63" t="s">
        <v>2824</v>
      </c>
      <c r="G449" s="89" t="str">
        <f>+VLOOKUP(F449,Inventario!$A$3:$D$2083,3,FALSE)</f>
        <v>Subserie documental la cual puede contener la siguiente documentación: Acta de reparto, Planilla de reparto de expedientes.</v>
      </c>
      <c r="H449" s="63" t="s">
        <v>2825</v>
      </c>
      <c r="I449" s="89" t="str">
        <f>+VLOOKUP(F449,Inventario!$A$4:$D$2083,4,FALSE)</f>
        <v>Datos / Información</v>
      </c>
      <c r="J449" s="90"/>
      <c r="K449" s="55" t="s">
        <v>3300</v>
      </c>
      <c r="L449" s="55" t="s">
        <v>3116</v>
      </c>
      <c r="M449" s="55" t="s">
        <v>3117</v>
      </c>
      <c r="N449" s="55" t="s">
        <v>3116</v>
      </c>
      <c r="O449" s="55" t="s">
        <v>2131</v>
      </c>
      <c r="P449" s="74"/>
      <c r="Q449" s="55" t="s">
        <v>2133</v>
      </c>
      <c r="R449" s="55" t="s">
        <v>2132</v>
      </c>
      <c r="S449" s="55" t="s">
        <v>2132</v>
      </c>
      <c r="T449" s="74"/>
      <c r="U449" s="56" t="s">
        <v>2805</v>
      </c>
      <c r="V449" s="56" t="s">
        <v>2805</v>
      </c>
      <c r="W449" s="56" t="s">
        <v>2135</v>
      </c>
      <c r="X449" s="91" t="s">
        <v>2826</v>
      </c>
      <c r="Y449" s="74"/>
      <c r="Z449" s="86" t="s">
        <v>287</v>
      </c>
      <c r="AA449" s="86" t="s">
        <v>286</v>
      </c>
      <c r="AB449" s="86" t="s">
        <v>287</v>
      </c>
      <c r="AC449" s="73" t="str">
        <f t="shared" si="13"/>
        <v>No Crítico</v>
      </c>
      <c r="AD449" s="74"/>
      <c r="AE449" s="75" t="str">
        <f>IF(Z449=Clasificación!$B$9,Clasificación!$C$9,IF(Z449=Clasificación!$B$10,Clasificación!$C$10,IF(OR(Z449=Clasificación!$B$11,Z449=Clasificación!$C$11),Clasificación!$C$11,"Por clasificar")))</f>
        <v>Pública Clasificada</v>
      </c>
      <c r="AF449" s="75" t="str">
        <f>IF(OR(AA449=Clasificación!$B$15,AA449=Clasificación!$B$16),Clasificación!$C$15,IF(AA449=Clasificación!$B$17,Clasificación!$C$17,"Por clasificar"))</f>
        <v>No Crítica</v>
      </c>
      <c r="AG449" s="75" t="str">
        <f>IF(OR(AB449=Clasificación!$B$22,AB449=Clasificación!$B$23),Clasificación!$C$22,IF(AB449=Clasificación!$B$24,Clasificación!$C$24,"Por clasificar"))</f>
        <v>Crítica</v>
      </c>
    </row>
    <row r="450" spans="1:33" ht="315" x14ac:dyDescent="0.2">
      <c r="A450" s="55">
        <v>438</v>
      </c>
      <c r="B450" s="55" t="s">
        <v>2557</v>
      </c>
      <c r="C450" s="56" t="s">
        <v>3196</v>
      </c>
      <c r="D450" s="56" t="s">
        <v>2123</v>
      </c>
      <c r="E450" s="88" t="str">
        <f>+VLOOKUP(F450,Inventario!$A$3:$D$2083,2,FALSE)</f>
        <v>AC690</v>
      </c>
      <c r="F450" s="56" t="s">
        <v>2113</v>
      </c>
      <c r="G450" s="89" t="str">
        <f>+VLOOKUP(F450,Inventario!$A$3:$D$2083,3,FALSE)</f>
        <v>Subserie documental la cual puede contener la siguiente documentación: Acta de Verificación Boletín Catastral, Certificado de Cámara de Comercio,, Certificado de tradición del predio , Certificado de Tradición y Libertad del vehículo , Informe Costo Beneficio, Estado de Cuenta, Relación de Pagos
Reporte Herramienta Única de Mandamientos y Pagos HUMA, Acta de Archivo 
Acta de Archivo por Costo Beneficio.</v>
      </c>
      <c r="H450" s="56" t="s">
        <v>3198</v>
      </c>
      <c r="I450" s="89" t="str">
        <f>+VLOOKUP(F450,Inventario!$A$4:$D$2083,4,FALSE)</f>
        <v>Datos / Información</v>
      </c>
      <c r="K450" s="55" t="s">
        <v>3117</v>
      </c>
      <c r="L450" s="55" t="s">
        <v>3117</v>
      </c>
      <c r="M450" s="55" t="s">
        <v>3116</v>
      </c>
      <c r="N450" s="55" t="s">
        <v>3116</v>
      </c>
      <c r="O450" s="55" t="s">
        <v>2131</v>
      </c>
      <c r="Q450" s="55" t="s">
        <v>2133</v>
      </c>
      <c r="R450" s="55" t="s">
        <v>2132</v>
      </c>
      <c r="S450" s="55" t="s">
        <v>2132</v>
      </c>
      <c r="U450" s="56" t="s">
        <v>3205</v>
      </c>
      <c r="V450" s="56" t="s">
        <v>3205</v>
      </c>
      <c r="W450" s="56" t="s">
        <v>3206</v>
      </c>
      <c r="X450" s="56" t="s">
        <v>3207</v>
      </c>
      <c r="Z450" s="78" t="s">
        <v>288</v>
      </c>
      <c r="AA450" s="78" t="s">
        <v>287</v>
      </c>
      <c r="AB450" s="78" t="s">
        <v>287</v>
      </c>
      <c r="AC450" s="73" t="str">
        <f t="shared" si="13"/>
        <v>No Crítico</v>
      </c>
      <c r="AE450" s="75" t="str">
        <f>IF(Z450=Clasificación!$B$9,Clasificación!$C$9,IF(Z450=Clasificación!$B$10,Clasificación!$C$10,IF(OR(Z450=Clasificación!$B$11,Z450=Clasificación!$C$11),Clasificación!$C$11,"Por clasificar")))</f>
        <v>Pública Reservada</v>
      </c>
      <c r="AF450" s="75" t="str">
        <f>IF(OR(AA450=Clasificación!$B$15,AA450=Clasificación!$B$16),Clasificación!$C$15,IF(AA450=Clasificación!$B$17,Clasificación!$C$17,"Por clasificar"))</f>
        <v>Crítica</v>
      </c>
      <c r="AG450" s="75" t="str">
        <f>IF(OR(AB450=Clasificación!$B$22,AB450=Clasificación!$B$23),Clasificación!$C$22,IF(AB450=Clasificación!$B$24,Clasificación!$C$24,"Por clasificar"))</f>
        <v>Crítica</v>
      </c>
    </row>
    <row r="451" spans="1:33" ht="67.5" x14ac:dyDescent="0.2">
      <c r="A451" s="55">
        <v>439</v>
      </c>
      <c r="B451" s="55" t="s">
        <v>2557</v>
      </c>
      <c r="C451" s="56" t="s">
        <v>3196</v>
      </c>
      <c r="D451" s="56" t="s">
        <v>2123</v>
      </c>
      <c r="E451" s="88" t="str">
        <f>+VLOOKUP(F451,Inventario!$A$3:$D$2083,2,FALSE)</f>
        <v>AC477</v>
      </c>
      <c r="F451" s="63" t="s">
        <v>1195</v>
      </c>
      <c r="G451" s="89" t="str">
        <f>+VLOOKUP(F451,Inventario!$A$3:$D$2083,3,FALSE)</f>
        <v>Subserie documental la cual puede contener la siguiente documentación: Acta (Subdirección Jurídico Tributaria), Anexos, Ayuda de memoria mesas de  trabajo o talleres  de capacitación, Formato de control de asistencia.</v>
      </c>
      <c r="H451" s="56" t="s">
        <v>3199</v>
      </c>
      <c r="I451" s="89" t="str">
        <f>+VLOOKUP(F451,Inventario!$A$4:$D$2083,4,FALSE)</f>
        <v>Datos / Información</v>
      </c>
      <c r="K451" s="55" t="s">
        <v>3116</v>
      </c>
      <c r="L451" s="55" t="s">
        <v>3117</v>
      </c>
      <c r="M451" s="55" t="s">
        <v>3116</v>
      </c>
      <c r="N451" s="55" t="s">
        <v>3116</v>
      </c>
      <c r="O451" s="55" t="s">
        <v>2131</v>
      </c>
      <c r="Q451" s="55" t="s">
        <v>2133</v>
      </c>
      <c r="R451" s="55" t="s">
        <v>2132</v>
      </c>
      <c r="S451" s="55" t="s">
        <v>2132</v>
      </c>
      <c r="U451" s="56" t="s">
        <v>3205</v>
      </c>
      <c r="V451" s="56" t="s">
        <v>3205</v>
      </c>
      <c r="W451" s="56" t="s">
        <v>3206</v>
      </c>
      <c r="X451" s="56" t="s">
        <v>3208</v>
      </c>
      <c r="Z451" s="78" t="s">
        <v>287</v>
      </c>
      <c r="AA451" s="78" t="s">
        <v>287</v>
      </c>
      <c r="AB451" s="78" t="s">
        <v>287</v>
      </c>
      <c r="AC451" s="73" t="str">
        <f t="shared" si="13"/>
        <v>No Crítico</v>
      </c>
      <c r="AE451" s="75" t="str">
        <f>IF(Z451=Clasificación!$B$9,Clasificación!$C$9,IF(Z451=Clasificación!$B$10,Clasificación!$C$10,IF(OR(Z451=Clasificación!$B$11,Z451=Clasificación!$C$11),Clasificación!$C$11,"Por clasificar")))</f>
        <v>Pública Clasificada</v>
      </c>
      <c r="AF451" s="75" t="str">
        <f>IF(OR(AA451=Clasificación!$B$15,AA451=Clasificación!$B$16),Clasificación!$C$15,IF(AA451=Clasificación!$B$17,Clasificación!$C$17,"Por clasificar"))</f>
        <v>Crítica</v>
      </c>
      <c r="AG451" s="75" t="str">
        <f>IF(OR(AB451=Clasificación!$B$22,AB451=Clasificación!$B$23),Clasificación!$C$22,IF(AB451=Clasificación!$B$24,Clasificación!$C$24,"Por clasificar"))</f>
        <v>Crítica</v>
      </c>
    </row>
    <row r="452" spans="1:33" ht="67.5" x14ac:dyDescent="0.2">
      <c r="A452" s="55">
        <v>440</v>
      </c>
      <c r="B452" s="55" t="s">
        <v>2557</v>
      </c>
      <c r="C452" s="56" t="s">
        <v>3196</v>
      </c>
      <c r="D452" s="56" t="s">
        <v>2123</v>
      </c>
      <c r="E452" s="88" t="str">
        <f>+VLOOKUP(F452,Inventario!$A$3:$D$2083,2,FALSE)</f>
        <v>AC479</v>
      </c>
      <c r="F452" s="63" t="s">
        <v>1197</v>
      </c>
      <c r="G452" s="89" t="str">
        <f>+VLOOKUP(F452,Inventario!$A$3:$D$2083,3,FALSE)</f>
        <v>Subserie documental la cual puede contener la siguiente documentación: Informes, Estudios, Estudios (Presupuestales del Distrito), Comunicaciones Oficiales, Proyecciones, Documentos soporte, Estudios  (Fiscales, Financieros y Presupuestales del Distrito), Bases de datos, Documentos soporte</v>
      </c>
      <c r="H452" s="56" t="s">
        <v>2649</v>
      </c>
      <c r="I452" s="89" t="str">
        <f>+VLOOKUP(F452,Inventario!$A$4:$D$2083,4,FALSE)</f>
        <v>Datos / Información</v>
      </c>
      <c r="K452" s="55" t="s">
        <v>3116</v>
      </c>
      <c r="L452" s="55" t="s">
        <v>3116</v>
      </c>
      <c r="M452" s="55" t="s">
        <v>3116</v>
      </c>
      <c r="N452" s="55" t="s">
        <v>3117</v>
      </c>
      <c r="O452" s="55" t="s">
        <v>2131</v>
      </c>
      <c r="Q452" s="55" t="s">
        <v>2133</v>
      </c>
      <c r="R452" s="55" t="s">
        <v>2132</v>
      </c>
      <c r="S452" s="55" t="s">
        <v>2132</v>
      </c>
      <c r="U452" s="56" t="s">
        <v>3205</v>
      </c>
      <c r="V452" s="56" t="s">
        <v>3205</v>
      </c>
      <c r="W452" s="56" t="s">
        <v>3206</v>
      </c>
      <c r="X452" s="56" t="s">
        <v>3209</v>
      </c>
      <c r="Z452" s="78" t="s">
        <v>286</v>
      </c>
      <c r="AA452" s="78" t="s">
        <v>286</v>
      </c>
      <c r="AB452" s="78" t="s">
        <v>286</v>
      </c>
      <c r="AC452" s="73" t="str">
        <f t="shared" si="13"/>
        <v>No Crítico</v>
      </c>
      <c r="AE452" s="75" t="str">
        <f>IF(Z452=Clasificación!$B$9,Clasificación!$C$9,IF(Z452=Clasificación!$B$10,Clasificación!$C$10,IF(OR(Z452=Clasificación!$B$11,Z452=Clasificación!$C$11),Clasificación!$C$11,"Por clasificar")))</f>
        <v>Pública</v>
      </c>
      <c r="AF452" s="75" t="str">
        <f>IF(OR(AA452=Clasificación!$B$15,AA452=Clasificación!$B$16),Clasificación!$C$15,IF(AA452=Clasificación!$B$17,Clasificación!$C$17,"Por clasificar"))</f>
        <v>No Crítica</v>
      </c>
      <c r="AG452" s="75" t="str">
        <f>IF(OR(AB452=Clasificación!$B$22,AB452=Clasificación!$B$23),Clasificación!$C$22,IF(AB452=Clasificación!$B$24,Clasificación!$C$24,"Por clasificar"))</f>
        <v>No Crítica</v>
      </c>
    </row>
    <row r="453" spans="1:33" ht="78.75" x14ac:dyDescent="0.2">
      <c r="A453" s="55">
        <v>441</v>
      </c>
      <c r="B453" s="55" t="s">
        <v>2557</v>
      </c>
      <c r="C453" s="56" t="s">
        <v>3196</v>
      </c>
      <c r="D453" s="56" t="s">
        <v>2123</v>
      </c>
      <c r="E453" s="88" t="str">
        <f>+VLOOKUP(F453,Inventario!$A$3:$D$2083,2,FALSE)</f>
        <v>AC354</v>
      </c>
      <c r="F453" s="63" t="s">
        <v>1074</v>
      </c>
      <c r="G453" s="89" t="str">
        <f>+VLOOKUP(F453,Inventario!$A$3:$D$2083,3,FALSE)</f>
        <v>Subserie documental la cual puede contener la siguiente documentación: Requerimiento, Informe, Comunicaciones Oficiales y Anexos.</v>
      </c>
      <c r="H453" s="56" t="s">
        <v>2720</v>
      </c>
      <c r="I453" s="89" t="str">
        <f>+VLOOKUP(F453,Inventario!$A$4:$D$2083,4,FALSE)</f>
        <v>Datos / Información</v>
      </c>
      <c r="K453" s="55" t="s">
        <v>3117</v>
      </c>
      <c r="L453" s="55" t="s">
        <v>3116</v>
      </c>
      <c r="M453" s="55" t="s">
        <v>3117</v>
      </c>
      <c r="N453" s="55" t="s">
        <v>3117</v>
      </c>
      <c r="O453" s="55" t="s">
        <v>2131</v>
      </c>
      <c r="Q453" s="55" t="s">
        <v>2133</v>
      </c>
      <c r="R453" s="55" t="s">
        <v>2132</v>
      </c>
      <c r="S453" s="55" t="s">
        <v>2132</v>
      </c>
      <c r="U453" s="56" t="s">
        <v>3205</v>
      </c>
      <c r="V453" s="56" t="s">
        <v>3205</v>
      </c>
      <c r="W453" s="56" t="s">
        <v>3206</v>
      </c>
      <c r="X453" s="56" t="s">
        <v>3210</v>
      </c>
      <c r="Z453" s="78" t="s">
        <v>288</v>
      </c>
      <c r="AA453" s="78" t="s">
        <v>288</v>
      </c>
      <c r="AB453" s="78" t="s">
        <v>288</v>
      </c>
      <c r="AC453" s="73" t="str">
        <f t="shared" si="13"/>
        <v>Crítico</v>
      </c>
      <c r="AE453" s="75" t="str">
        <f>IF(Z453=Clasificación!$B$9,Clasificación!$C$9,IF(Z453=Clasificación!$B$10,Clasificación!$C$10,IF(OR(Z453=Clasificación!$B$11,Z453=Clasificación!$C$11),Clasificación!$C$11,"Por clasificar")))</f>
        <v>Pública Reservada</v>
      </c>
      <c r="AF453" s="75" t="str">
        <f>IF(OR(AA453=Clasificación!$B$15,AA453=Clasificación!$B$16),Clasificación!$C$15,IF(AA453=Clasificación!$B$17,Clasificación!$C$17,"Por clasificar"))</f>
        <v>Crítica</v>
      </c>
      <c r="AG453" s="75" t="str">
        <f>IF(OR(AB453=Clasificación!$B$22,AB453=Clasificación!$B$23),Clasificación!$C$22,IF(AB453=Clasificación!$B$24,Clasificación!$C$24,"Por clasificar"))</f>
        <v>Crítica</v>
      </c>
    </row>
    <row r="454" spans="1:33" ht="90" x14ac:dyDescent="0.2">
      <c r="A454" s="55">
        <v>442</v>
      </c>
      <c r="B454" s="55" t="s">
        <v>2557</v>
      </c>
      <c r="C454" s="56" t="s">
        <v>3196</v>
      </c>
      <c r="D454" s="56" t="s">
        <v>2123</v>
      </c>
      <c r="E454" s="88" t="str">
        <f>+VLOOKUP(F454,Inventario!$A$3:$D$2083,2,FALSE)</f>
        <v>AC355</v>
      </c>
      <c r="F454" s="63" t="s">
        <v>1099</v>
      </c>
      <c r="G454" s="89" t="str">
        <f>+VLOOKUP(F454,Inventario!$A$3:$D$2083,3,FALSE)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454" s="56" t="s">
        <v>2812</v>
      </c>
      <c r="I454" s="89" t="str">
        <f>+VLOOKUP(F454,Inventario!$A$4:$D$2083,4,FALSE)</f>
        <v>Datos / Información</v>
      </c>
      <c r="K454" s="55" t="s">
        <v>3117</v>
      </c>
      <c r="L454" s="55" t="s">
        <v>3117</v>
      </c>
      <c r="M454" s="55" t="s">
        <v>3116</v>
      </c>
      <c r="N454" s="55" t="s">
        <v>3116</v>
      </c>
      <c r="O454" s="55" t="s">
        <v>2131</v>
      </c>
      <c r="Q454" s="55" t="s">
        <v>2133</v>
      </c>
      <c r="R454" s="55" t="s">
        <v>2132</v>
      </c>
      <c r="S454" s="55" t="s">
        <v>2132</v>
      </c>
      <c r="U454" s="56" t="s">
        <v>3205</v>
      </c>
      <c r="V454" s="56" t="s">
        <v>3205</v>
      </c>
      <c r="W454" s="56" t="s">
        <v>3206</v>
      </c>
      <c r="X454" s="56" t="s">
        <v>3211</v>
      </c>
      <c r="Z454" s="78" t="s">
        <v>288</v>
      </c>
      <c r="AA454" s="78" t="s">
        <v>287</v>
      </c>
      <c r="AB454" s="78" t="s">
        <v>287</v>
      </c>
      <c r="AC454" s="73" t="str">
        <f t="shared" si="13"/>
        <v>No Crítico</v>
      </c>
      <c r="AE454" s="75" t="str">
        <f>IF(Z454=Clasificación!$B$9,Clasificación!$C$9,IF(Z454=Clasificación!$B$10,Clasificación!$C$10,IF(OR(Z454=Clasificación!$B$11,Z454=Clasificación!$C$11),Clasificación!$C$11,"Por clasificar")))</f>
        <v>Pública Reservada</v>
      </c>
      <c r="AF454" s="75" t="str">
        <f>IF(OR(AA454=Clasificación!$B$15,AA454=Clasificación!$B$16),Clasificación!$C$15,IF(AA454=Clasificación!$B$17,Clasificación!$C$17,"Por clasificar"))</f>
        <v>Crítica</v>
      </c>
      <c r="AG454" s="75" t="str">
        <f>IF(OR(AB454=Clasificación!$B$22,AB454=Clasificación!$B$23),Clasificación!$C$22,IF(AB454=Clasificación!$B$24,Clasificación!$C$24,"Por clasificar"))</f>
        <v>Crítica</v>
      </c>
    </row>
    <row r="455" spans="1:33" ht="67.5" x14ac:dyDescent="0.2">
      <c r="A455" s="55">
        <v>443</v>
      </c>
      <c r="B455" s="55" t="s">
        <v>2557</v>
      </c>
      <c r="C455" s="56" t="s">
        <v>3196</v>
      </c>
      <c r="D455" s="56" t="s">
        <v>2123</v>
      </c>
      <c r="E455" s="88" t="e">
        <f>+VLOOKUP(F455,Inventario!$A$3:$D$2083,2,FALSE)</f>
        <v>#N/A</v>
      </c>
      <c r="F455" s="63" t="s">
        <v>2244</v>
      </c>
      <c r="G455" s="89" t="e">
        <f>+VLOOKUP(F455,Inventario!$A$3:$D$2083,3,FALSE)</f>
        <v>#N/A</v>
      </c>
      <c r="H455" s="56" t="s">
        <v>2225</v>
      </c>
      <c r="I455" s="89" t="e">
        <f>+VLOOKUP(F455,Inventario!$A$4:$D$2083,4,FALSE)</f>
        <v>#N/A</v>
      </c>
      <c r="K455" s="55" t="s">
        <v>3116</v>
      </c>
      <c r="L455" s="55" t="s">
        <v>3116</v>
      </c>
      <c r="M455" s="55" t="s">
        <v>3116</v>
      </c>
      <c r="N455" s="55" t="s">
        <v>3117</v>
      </c>
      <c r="O455" s="55" t="s">
        <v>2131</v>
      </c>
      <c r="Q455" s="55" t="s">
        <v>2133</v>
      </c>
      <c r="R455" s="55" t="s">
        <v>2132</v>
      </c>
      <c r="S455" s="55" t="s">
        <v>2132</v>
      </c>
      <c r="U455" s="56" t="s">
        <v>3205</v>
      </c>
      <c r="V455" s="56" t="s">
        <v>3205</v>
      </c>
      <c r="W455" s="56" t="s">
        <v>3206</v>
      </c>
      <c r="X455" s="56" t="s">
        <v>3210</v>
      </c>
      <c r="Z455" s="78" t="s">
        <v>287</v>
      </c>
      <c r="AA455" s="78" t="s">
        <v>287</v>
      </c>
      <c r="AB455" s="78" t="s">
        <v>288</v>
      </c>
      <c r="AC455" s="73" t="str">
        <f t="shared" si="13"/>
        <v>No Crítico</v>
      </c>
      <c r="AE455" s="75" t="str">
        <f>IF(Z455=Clasificación!$B$9,Clasificación!$C$9,IF(Z455=Clasificación!$B$10,Clasificación!$C$10,IF(OR(Z455=Clasificación!$B$11,Z455=Clasificación!$C$11),Clasificación!$C$11,"Por clasificar")))</f>
        <v>Pública Clasificada</v>
      </c>
      <c r="AF455" s="75" t="str">
        <f>IF(OR(AA455=Clasificación!$B$15,AA455=Clasificación!$B$16),Clasificación!$C$15,IF(AA455=Clasificación!$B$17,Clasificación!$C$17,"Por clasificar"))</f>
        <v>Crítica</v>
      </c>
      <c r="AG455" s="75" t="str">
        <f>IF(OR(AB455=Clasificación!$B$22,AB455=Clasificación!$B$23),Clasificación!$C$22,IF(AB455=Clasificación!$B$24,Clasificación!$C$24,"Por clasificar"))</f>
        <v>Crítica</v>
      </c>
    </row>
    <row r="456" spans="1:33" ht="67.5" x14ac:dyDescent="0.2">
      <c r="A456" s="55">
        <v>444</v>
      </c>
      <c r="B456" s="55" t="s">
        <v>2557</v>
      </c>
      <c r="C456" s="56" t="s">
        <v>3196</v>
      </c>
      <c r="D456" s="56" t="s">
        <v>2123</v>
      </c>
      <c r="E456" s="88" t="str">
        <f>+VLOOKUP(F456,Inventario!$A$3:$D$2083,2,FALSE)</f>
        <v>AC480</v>
      </c>
      <c r="F456" s="63" t="s">
        <v>1198</v>
      </c>
      <c r="G456" s="89" t="str">
        <f>+VLOOKUP(F456,Inventario!$A$3:$D$2083,3,FALSE)</f>
        <v>Subserie documental la cual puede contener la siguiente documentación: Acta de reparto, Planilla de reparto de expedientes.</v>
      </c>
      <c r="H456" s="56" t="s">
        <v>3200</v>
      </c>
      <c r="I456" s="89" t="str">
        <f>+VLOOKUP(F456,Inventario!$A$4:$D$2083,4,FALSE)</f>
        <v>Datos / Información</v>
      </c>
      <c r="K456" s="55" t="s">
        <v>3117</v>
      </c>
      <c r="L456" s="55" t="s">
        <v>3117</v>
      </c>
      <c r="M456" s="55" t="s">
        <v>3117</v>
      </c>
      <c r="N456" s="55" t="s">
        <v>3116</v>
      </c>
      <c r="O456" s="55" t="s">
        <v>2131</v>
      </c>
      <c r="Q456" s="55" t="s">
        <v>2133</v>
      </c>
      <c r="R456" s="55" t="s">
        <v>2132</v>
      </c>
      <c r="S456" s="55" t="s">
        <v>2132</v>
      </c>
      <c r="U456" s="56" t="s">
        <v>3205</v>
      </c>
      <c r="V456" s="56" t="s">
        <v>3205</v>
      </c>
      <c r="W456" s="56" t="s">
        <v>3206</v>
      </c>
      <c r="X456" s="56" t="s">
        <v>3212</v>
      </c>
      <c r="Z456" s="78" t="s">
        <v>287</v>
      </c>
      <c r="AA456" s="78" t="s">
        <v>287</v>
      </c>
      <c r="AB456" s="78" t="s">
        <v>287</v>
      </c>
      <c r="AC456" s="73" t="str">
        <f t="shared" si="13"/>
        <v>No Crítico</v>
      </c>
      <c r="AE456" s="75" t="str">
        <f>IF(Z456=Clasificación!$B$9,Clasificación!$C$9,IF(Z456=Clasificación!$B$10,Clasificación!$C$10,IF(OR(Z456=Clasificación!$B$11,Z456=Clasificación!$C$11),Clasificación!$C$11,"Por clasificar")))</f>
        <v>Pública Clasificada</v>
      </c>
      <c r="AF456" s="75" t="str">
        <f>IF(OR(AA456=Clasificación!$B$15,AA456=Clasificación!$B$16),Clasificación!$C$15,IF(AA456=Clasificación!$B$17,Clasificación!$C$17,"Por clasificar"))</f>
        <v>Crítica</v>
      </c>
      <c r="AG456" s="75" t="str">
        <f>IF(OR(AB456=Clasificación!$B$22,AB456=Clasificación!$B$23),Clasificación!$C$22,IF(AB456=Clasificación!$B$24,Clasificación!$C$24,"Por clasificar"))</f>
        <v>Crítica</v>
      </c>
    </row>
    <row r="457" spans="1:33" ht="67.5" x14ac:dyDescent="0.2">
      <c r="A457" s="55">
        <v>445</v>
      </c>
      <c r="B457" s="55" t="s">
        <v>2557</v>
      </c>
      <c r="C457" s="56" t="s">
        <v>3196</v>
      </c>
      <c r="D457" s="56" t="s">
        <v>2123</v>
      </c>
      <c r="E457" s="88" t="str">
        <f>+VLOOKUP(F457,Inventario!$A$3:$D$2083,2,FALSE)</f>
        <v>AC481</v>
      </c>
      <c r="F457" s="63" t="s">
        <v>1199</v>
      </c>
      <c r="G457" s="89" t="str">
        <f>+VLOOKUP(F457,Inventario!$A$3:$D$2083,3,FALSE)</f>
        <v>Subserie documental la cual puede contener la siguiente documentación:  Plan, Informe, Formulación, Seguimiento, Plan Operativo, Plan Estratégico (44-F.20)</v>
      </c>
      <c r="H457" s="56" t="s">
        <v>2722</v>
      </c>
      <c r="I457" s="89" t="str">
        <f>+VLOOKUP(F457,Inventario!$A$4:$D$2083,4,FALSE)</f>
        <v>Datos / Información</v>
      </c>
      <c r="K457" s="55" t="s">
        <v>3116</v>
      </c>
      <c r="L457" s="55" t="s">
        <v>3116</v>
      </c>
      <c r="M457" s="55" t="s">
        <v>3117</v>
      </c>
      <c r="N457" s="55" t="s">
        <v>3117</v>
      </c>
      <c r="O457" s="55" t="s">
        <v>2131</v>
      </c>
      <c r="Q457" s="55" t="s">
        <v>2133</v>
      </c>
      <c r="R457" s="55" t="s">
        <v>2132</v>
      </c>
      <c r="S457" s="55" t="s">
        <v>2132</v>
      </c>
      <c r="U457" s="56" t="s">
        <v>3205</v>
      </c>
      <c r="V457" s="56" t="s">
        <v>3205</v>
      </c>
      <c r="W457" s="56" t="s">
        <v>3206</v>
      </c>
      <c r="X457" s="56" t="s">
        <v>3210</v>
      </c>
      <c r="Z457" s="78" t="s">
        <v>287</v>
      </c>
      <c r="AA457" s="78" t="s">
        <v>287</v>
      </c>
      <c r="AB457" s="78" t="s">
        <v>287</v>
      </c>
      <c r="AC457" s="73" t="str">
        <f t="shared" si="13"/>
        <v>No Crítico</v>
      </c>
      <c r="AE457" s="75" t="str">
        <f>IF(Z457=Clasificación!$B$9,Clasificación!$C$9,IF(Z457=Clasificación!$B$10,Clasificación!$C$10,IF(OR(Z457=Clasificación!$B$11,Z457=Clasificación!$C$11),Clasificación!$C$11,"Por clasificar")))</f>
        <v>Pública Clasificada</v>
      </c>
      <c r="AF457" s="75" t="str">
        <f>IF(OR(AA457=Clasificación!$B$15,AA457=Clasificación!$B$16),Clasificación!$C$15,IF(AA457=Clasificación!$B$17,Clasificación!$C$17,"Por clasificar"))</f>
        <v>Crítica</v>
      </c>
      <c r="AG457" s="75" t="str">
        <f>IF(OR(AB457=Clasificación!$B$22,AB457=Clasificación!$B$23),Clasificación!$C$22,IF(AB457=Clasificación!$B$24,Clasificación!$C$24,"Por clasificar"))</f>
        <v>Crítica</v>
      </c>
    </row>
    <row r="458" spans="1:33" ht="135" x14ac:dyDescent="0.2">
      <c r="A458" s="55">
        <v>446</v>
      </c>
      <c r="B458" s="55" t="s">
        <v>2557</v>
      </c>
      <c r="C458" s="56" t="s">
        <v>3196</v>
      </c>
      <c r="D458" s="56" t="s">
        <v>2123</v>
      </c>
      <c r="E458" s="88" t="str">
        <f>+VLOOKUP(F458,Inventario!$A$3:$D$2083,2,FALSE)</f>
        <v>AC211</v>
      </c>
      <c r="F458" s="63" t="s">
        <v>1200</v>
      </c>
      <c r="G458" s="89" t="str">
        <f>+VLOOKUP(F458,Inventario!$A$3:$D$2083,3,FALSE)</f>
        <v>Aplicación de control interno para el registro de los planes de mejoramiento. Permite el manejo de los planes de mejoramiento solicitados por la Contraloría Distrital a las diferentes áreas de la SDH.</v>
      </c>
      <c r="H458" s="56" t="s">
        <v>3201</v>
      </c>
      <c r="I458" s="89" t="str">
        <f>+VLOOKUP(F458,Inventario!$A$4:$D$2083,4,FALSE)</f>
        <v>Software de propósito especifico</v>
      </c>
      <c r="K458" s="55" t="s">
        <v>3117</v>
      </c>
      <c r="L458" s="55" t="s">
        <v>3116</v>
      </c>
      <c r="M458" s="55" t="s">
        <v>3117</v>
      </c>
      <c r="N458" s="55" t="s">
        <v>3117</v>
      </c>
      <c r="O458" s="55" t="s">
        <v>2131</v>
      </c>
      <c r="Q458" s="55" t="s">
        <v>2133</v>
      </c>
      <c r="R458" s="55" t="s">
        <v>2132</v>
      </c>
      <c r="S458" s="55" t="s">
        <v>2132</v>
      </c>
      <c r="U458" s="56" t="s">
        <v>3205</v>
      </c>
      <c r="V458" s="56" t="s">
        <v>3205</v>
      </c>
      <c r="W458" s="56" t="s">
        <v>3206</v>
      </c>
      <c r="X458" s="56" t="s">
        <v>3210</v>
      </c>
      <c r="Z458" s="78" t="s">
        <v>287</v>
      </c>
      <c r="AA458" s="78" t="s">
        <v>287</v>
      </c>
      <c r="AB458" s="78" t="s">
        <v>287</v>
      </c>
      <c r="AC458" s="73" t="str">
        <f t="shared" si="13"/>
        <v>No Crítico</v>
      </c>
      <c r="AE458" s="75" t="str">
        <f>IF(Z458=Clasificación!$B$9,Clasificación!$C$9,IF(Z458=Clasificación!$B$10,Clasificación!$C$10,IF(OR(Z458=Clasificación!$B$11,Z458=Clasificación!$C$11),Clasificación!$C$11,"Por clasificar")))</f>
        <v>Pública Clasificada</v>
      </c>
      <c r="AF458" s="75" t="str">
        <f>IF(OR(AA458=Clasificación!$B$15,AA458=Clasificación!$B$16),Clasificación!$C$15,IF(AA458=Clasificación!$B$17,Clasificación!$C$17,"Por clasificar"))</f>
        <v>Crítica</v>
      </c>
      <c r="AG458" s="75" t="str">
        <f>IF(OR(AB458=Clasificación!$B$22,AB458=Clasificación!$B$23),Clasificación!$C$22,IF(AB458=Clasificación!$B$24,Clasificación!$C$24,"Por clasificar"))</f>
        <v>Crítica</v>
      </c>
    </row>
    <row r="459" spans="1:33" ht="90" x14ac:dyDescent="0.2">
      <c r="A459" s="55">
        <v>447</v>
      </c>
      <c r="B459" s="55" t="s">
        <v>2557</v>
      </c>
      <c r="C459" s="56" t="s">
        <v>3196</v>
      </c>
      <c r="D459" s="56" t="s">
        <v>2123</v>
      </c>
      <c r="E459" s="88" t="str">
        <f>+VLOOKUP(F459,Inventario!$A$3:$D$2083,2,FALSE)</f>
        <v>AC368</v>
      </c>
      <c r="F459" s="63" t="s">
        <v>1100</v>
      </c>
      <c r="G459" s="89" t="str">
        <f>+VLOOKUP(F459,Inventario!$A$3:$D$2083,3,FALSE)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459" s="56"/>
      <c r="I459" s="89" t="str">
        <f>+VLOOKUP(F459,Inventario!$A$4:$D$2083,4,FALSE)</f>
        <v>Datos / Información</v>
      </c>
      <c r="K459" s="55" t="s">
        <v>3117</v>
      </c>
      <c r="L459" s="55" t="s">
        <v>3116</v>
      </c>
      <c r="M459" s="55" t="s">
        <v>3117</v>
      </c>
      <c r="N459" s="55" t="s">
        <v>3116</v>
      </c>
      <c r="O459" s="55" t="s">
        <v>2131</v>
      </c>
      <c r="Q459" s="55" t="s">
        <v>2133</v>
      </c>
      <c r="R459" s="55" t="s">
        <v>2132</v>
      </c>
      <c r="S459" s="55" t="s">
        <v>2132</v>
      </c>
      <c r="U459" s="56" t="s">
        <v>3205</v>
      </c>
      <c r="V459" s="56" t="s">
        <v>3205</v>
      </c>
      <c r="W459" s="56" t="s">
        <v>3206</v>
      </c>
      <c r="X459" s="56" t="s">
        <v>3213</v>
      </c>
      <c r="Z459" s="78" t="s">
        <v>288</v>
      </c>
      <c r="AA459" s="78" t="s">
        <v>287</v>
      </c>
      <c r="AB459" s="78" t="s">
        <v>287</v>
      </c>
      <c r="AC459" s="73" t="str">
        <f t="shared" si="13"/>
        <v>No Crítico</v>
      </c>
      <c r="AE459" s="75" t="str">
        <f>IF(Z459=Clasificación!$B$9,Clasificación!$C$9,IF(Z459=Clasificación!$B$10,Clasificación!$C$10,IF(OR(Z459=Clasificación!$B$11,Z459=Clasificación!$C$11),Clasificación!$C$11,"Por clasificar")))</f>
        <v>Pública Reservada</v>
      </c>
      <c r="AF459" s="75" t="str">
        <f>IF(OR(AA459=Clasificación!$B$15,AA459=Clasificación!$B$16),Clasificación!$C$15,IF(AA459=Clasificación!$B$17,Clasificación!$C$17,"Por clasificar"))</f>
        <v>Crítica</v>
      </c>
      <c r="AG459" s="75" t="str">
        <f>IF(OR(AB459=Clasificación!$B$22,AB459=Clasificación!$B$23),Clasificación!$C$22,IF(AB459=Clasificación!$B$24,Clasificación!$C$24,"Por clasificar"))</f>
        <v>Crítica</v>
      </c>
    </row>
    <row r="460" spans="1:33" ht="409.5" x14ac:dyDescent="0.2">
      <c r="A460" s="55">
        <v>448</v>
      </c>
      <c r="B460" s="55" t="s">
        <v>2557</v>
      </c>
      <c r="C460" s="56" t="s">
        <v>3196</v>
      </c>
      <c r="D460" s="56" t="s">
        <v>2123</v>
      </c>
      <c r="E460" s="88" t="str">
        <f>+VLOOKUP(F460,Inventario!$A$3:$D$2083,2,FALSE)</f>
        <v>AC490</v>
      </c>
      <c r="F460" s="63" t="s">
        <v>1208</v>
      </c>
      <c r="G460" s="89" t="str">
        <f>+VLOOKUP(F460,Inventario!$A$3:$D$2083,3,FALSE)</f>
        <v>Serie documental la cual puede contener la siguiente documentación: Solicitud de información, Acta de adjudicación de remate, Acta de archivo tramite tributario, Acta de cierre establecimiento, Acta de levante de sellos, Acta de presentación,  Acta de reparto, Acta de verificación y demás actas para la gestión, Auto abriendo a pruebas dentro del trámite de excepciones, Auto aclaratorio y autos a los que haya lugar, Boletin y pruebas de catastro, Calificación del contribuyente, Certificado de Existencia y Representación Legal, otros certificados, Emplazamiento para corregir, Liquidación de corrección aritmética ,  y otras liquidaciones, Oficio de aceptacion  sancion reducida, Recurso de reconsideración, Relación de pruebas y expedientes para el archivo de gestión, Resoluciones (varias), respuestas de fiscalización y liquidación,  revocatoria,  Solicitudes.</v>
      </c>
      <c r="H460" s="56" t="s">
        <v>3202</v>
      </c>
      <c r="I460" s="89" t="str">
        <f>+VLOOKUP(F460,Inventario!$A$4:$D$2083,4,FALSE)</f>
        <v>Datos / Información</v>
      </c>
      <c r="K460" s="55" t="s">
        <v>3117</v>
      </c>
      <c r="L460" s="55" t="s">
        <v>3117</v>
      </c>
      <c r="M460" s="55" t="s">
        <v>3117</v>
      </c>
      <c r="N460" s="55" t="s">
        <v>3116</v>
      </c>
      <c r="O460" s="55" t="s">
        <v>2131</v>
      </c>
      <c r="Q460" s="55" t="s">
        <v>2133</v>
      </c>
      <c r="R460" s="55" t="s">
        <v>2132</v>
      </c>
      <c r="S460" s="55" t="s">
        <v>2132</v>
      </c>
      <c r="U460" s="56" t="s">
        <v>3205</v>
      </c>
      <c r="V460" s="56" t="s">
        <v>3205</v>
      </c>
      <c r="W460" s="56" t="s">
        <v>3206</v>
      </c>
      <c r="X460" s="56" t="s">
        <v>3213</v>
      </c>
      <c r="Z460" s="78" t="s">
        <v>288</v>
      </c>
      <c r="AA460" s="78" t="s">
        <v>287</v>
      </c>
      <c r="AB460" s="78" t="s">
        <v>287</v>
      </c>
      <c r="AC460" s="73" t="str">
        <f t="shared" si="13"/>
        <v>No Crítico</v>
      </c>
      <c r="AE460" s="75" t="str">
        <f>IF(Z460=Clasificación!$B$9,Clasificación!$C$9,IF(Z460=Clasificación!$B$10,Clasificación!$C$10,IF(OR(Z460=Clasificación!$B$11,Z460=Clasificación!$C$11),Clasificación!$C$11,"Por clasificar")))</f>
        <v>Pública Reservada</v>
      </c>
      <c r="AF460" s="75" t="str">
        <f>IF(OR(AA460=Clasificación!$B$15,AA460=Clasificación!$B$16),Clasificación!$C$15,IF(AA460=Clasificación!$B$17,Clasificación!$C$17,"Por clasificar"))</f>
        <v>Crítica</v>
      </c>
      <c r="AG460" s="75" t="str">
        <f>IF(OR(AB460=Clasificación!$B$22,AB460=Clasificación!$B$23),Clasificación!$C$22,IF(AB460=Clasificación!$B$24,Clasificación!$C$24,"Por clasificar"))</f>
        <v>Crítica</v>
      </c>
    </row>
    <row r="461" spans="1:33" ht="405" x14ac:dyDescent="0.2">
      <c r="A461" s="55">
        <v>449</v>
      </c>
      <c r="B461" s="55" t="s">
        <v>2557</v>
      </c>
      <c r="C461" s="56" t="s">
        <v>3197</v>
      </c>
      <c r="D461" s="56" t="s">
        <v>2123</v>
      </c>
      <c r="E461" s="88" t="str">
        <f>+VLOOKUP(F461,Inventario!$A$3:$D$2083,2,FALSE)</f>
        <v>AC492</v>
      </c>
      <c r="F461" s="63" t="s">
        <v>1210</v>
      </c>
      <c r="G461" s="89" t="str">
        <f>+VLOOKUP(F461,Inventario!$A$3:$D$2083,3,FALSE)</f>
        <v>Subserie documental la cual puede contener la siguiente documentación: Oficio de Solicitud , Boletín Catastral, Carta  de Autorización y/o Poder, Certificado de Cámara de Comercio, Certificado de tradición del predio, Certificado de tradición vehículo, Auto que abre a pruebas, Documento de identificación, Estado de Cuenta, Relación de Pagos, Reporte Herramienta Única de Mandamientos y Pagos HUMA, Acta de Verificación, Oficio de Respuesta.</v>
      </c>
      <c r="H461" s="56" t="s">
        <v>3203</v>
      </c>
      <c r="I461" s="89" t="str">
        <f>+VLOOKUP(F461,Inventario!$A$4:$D$2083,4,FALSE)</f>
        <v>Datos / Información</v>
      </c>
      <c r="K461" s="55" t="s">
        <v>3117</v>
      </c>
      <c r="L461" s="55" t="s">
        <v>3117</v>
      </c>
      <c r="M461" s="55" t="s">
        <v>3117</v>
      </c>
      <c r="N461" s="55" t="s">
        <v>3116</v>
      </c>
      <c r="O461" s="55" t="s">
        <v>2131</v>
      </c>
      <c r="Q461" s="55" t="s">
        <v>2133</v>
      </c>
      <c r="R461" s="55" t="s">
        <v>2132</v>
      </c>
      <c r="S461" s="55" t="s">
        <v>2132</v>
      </c>
      <c r="U461" s="56" t="s">
        <v>3205</v>
      </c>
      <c r="V461" s="56" t="s">
        <v>3205</v>
      </c>
      <c r="W461" s="56" t="s">
        <v>3206</v>
      </c>
      <c r="X461" s="56" t="s">
        <v>3213</v>
      </c>
      <c r="Z461" s="78" t="s">
        <v>288</v>
      </c>
      <c r="AA461" s="78" t="s">
        <v>287</v>
      </c>
      <c r="AB461" s="78" t="s">
        <v>287</v>
      </c>
      <c r="AC461" s="73" t="str">
        <f t="shared" si="13"/>
        <v>No Crítico</v>
      </c>
      <c r="AE461" s="75" t="str">
        <f>IF(Z461=Clasificación!$B$9,Clasificación!$C$9,IF(Z461=Clasificación!$B$10,Clasificación!$C$10,IF(OR(Z461=Clasificación!$B$11,Z461=Clasificación!$C$11),Clasificación!$C$11,"Por clasificar")))</f>
        <v>Pública Reservada</v>
      </c>
      <c r="AF461" s="75" t="str">
        <f>IF(OR(AA461=Clasificación!$B$15,AA461=Clasificación!$B$16),Clasificación!$C$15,IF(AA461=Clasificación!$B$17,Clasificación!$C$17,"Por clasificar"))</f>
        <v>Crítica</v>
      </c>
      <c r="AG461" s="75" t="str">
        <f>IF(OR(AB461=Clasificación!$B$22,AB461=Clasificación!$B$23),Clasificación!$C$22,IF(AB461=Clasificación!$B$24,Clasificación!$C$24,"Por clasificar"))</f>
        <v>Crítica</v>
      </c>
    </row>
    <row r="462" spans="1:33" ht="191.25" x14ac:dyDescent="0.2">
      <c r="A462" s="55">
        <v>450</v>
      </c>
      <c r="B462" s="55" t="s">
        <v>2557</v>
      </c>
      <c r="C462" s="56" t="s">
        <v>3196</v>
      </c>
      <c r="D462" s="56" t="s">
        <v>2123</v>
      </c>
      <c r="E462" s="88" t="str">
        <f>+VLOOKUP(F462,Inventario!$A$3:$D$2083,2,FALSE)</f>
        <v>AC493</v>
      </c>
      <c r="F462" s="63" t="s">
        <v>1211</v>
      </c>
      <c r="G462" s="89" t="str">
        <f>+VLOOKUP(F462,Inventario!$A$3:$D$2083,3,FALSE)</f>
        <v>Subserie documental la cual puede contener la siguiente documentación:  Solicitud de levantamiento de plusvalía, Certificado de instrumentos públicos, Constancia de levantamiento del folio de anotación de plusvalía, Escritura del predio, Licencia de construcción, Resolución de liquidación definitiva del efecto plusvalía, Determinación del valor a pagar por concepto de participación en plusvalía.</v>
      </c>
      <c r="H462" s="56" t="s">
        <v>3204</v>
      </c>
      <c r="I462" s="89" t="str">
        <f>+VLOOKUP(F462,Inventario!$A$4:$D$2083,4,FALSE)</f>
        <v>Datos / Información</v>
      </c>
      <c r="K462" s="55" t="s">
        <v>3117</v>
      </c>
      <c r="L462" s="55" t="s">
        <v>3117</v>
      </c>
      <c r="M462" s="55" t="s">
        <v>3117</v>
      </c>
      <c r="N462" s="55" t="s">
        <v>3116</v>
      </c>
      <c r="O462" s="55" t="s">
        <v>2131</v>
      </c>
      <c r="Q462" s="55" t="s">
        <v>2133</v>
      </c>
      <c r="R462" s="55" t="s">
        <v>2132</v>
      </c>
      <c r="S462" s="55" t="s">
        <v>2132</v>
      </c>
      <c r="U462" s="56" t="s">
        <v>3205</v>
      </c>
      <c r="V462" s="56" t="s">
        <v>3205</v>
      </c>
      <c r="W462" s="56" t="s">
        <v>3206</v>
      </c>
      <c r="X462" s="56" t="s">
        <v>3214</v>
      </c>
      <c r="Z462" s="78" t="s">
        <v>288</v>
      </c>
      <c r="AA462" s="78" t="s">
        <v>287</v>
      </c>
      <c r="AB462" s="78" t="s">
        <v>287</v>
      </c>
      <c r="AC462" s="73" t="str">
        <f t="shared" si="13"/>
        <v>No Crítico</v>
      </c>
      <c r="AE462" s="75" t="str">
        <f>IF(Z462=Clasificación!$B$9,Clasificación!$C$9,IF(Z462=Clasificación!$B$10,Clasificación!$C$10,IF(OR(Z462=Clasificación!$B$11,Z462=Clasificación!$C$11),Clasificación!$C$11,"Por clasificar")))</f>
        <v>Pública Reservada</v>
      </c>
      <c r="AF462" s="75" t="str">
        <f>IF(OR(AA462=Clasificación!$B$15,AA462=Clasificación!$B$16),Clasificación!$C$15,IF(AA462=Clasificación!$B$17,Clasificación!$C$17,"Por clasificar"))</f>
        <v>Crítica</v>
      </c>
      <c r="AG462" s="75" t="str">
        <f>IF(OR(AB462=Clasificación!$B$22,AB462=Clasificación!$B$23),Clasificación!$C$22,IF(AB462=Clasificación!$B$24,Clasificación!$C$24,"Por clasificar"))</f>
        <v>Crítica</v>
      </c>
    </row>
    <row r="463" spans="1:33" ht="78.75" x14ac:dyDescent="0.2">
      <c r="A463" s="55">
        <v>451</v>
      </c>
      <c r="B463" s="55" t="s">
        <v>2557</v>
      </c>
      <c r="C463" s="56" t="s">
        <v>3215</v>
      </c>
      <c r="D463" s="56" t="s">
        <v>2132</v>
      </c>
      <c r="E463" s="88" t="str">
        <f>+VLOOKUP(F463,Inventario!$A$3:$D$2083,2,FALSE)</f>
        <v>AC477</v>
      </c>
      <c r="F463" s="63" t="s">
        <v>1195</v>
      </c>
      <c r="G463" s="89" t="str">
        <f>+VLOOKUP(F463,Inventario!$A$3:$D$2083,3,FALSE)</f>
        <v>Subserie documental la cual puede contener la siguiente documentación: Acta (Subdirección Jurídico Tributaria), Anexos, Ayuda de memoria mesas de  trabajo o talleres  de capacitación, Formato de control de asistencia.</v>
      </c>
      <c r="H463" s="56"/>
      <c r="I463" s="89" t="str">
        <f>+VLOOKUP(F463,Inventario!$A$4:$D$2083,4,FALSE)</f>
        <v>Datos / Información</v>
      </c>
      <c r="K463" s="55" t="s">
        <v>3116</v>
      </c>
      <c r="L463" s="55" t="s">
        <v>3117</v>
      </c>
      <c r="M463" s="55" t="s">
        <v>3116</v>
      </c>
      <c r="N463" s="55" t="s">
        <v>3116</v>
      </c>
      <c r="O463" s="55" t="s">
        <v>2131</v>
      </c>
      <c r="Q463" s="55" t="s">
        <v>2133</v>
      </c>
      <c r="R463" s="55" t="s">
        <v>2132</v>
      </c>
      <c r="S463" s="55" t="s">
        <v>2132</v>
      </c>
      <c r="U463" s="56" t="s">
        <v>3235</v>
      </c>
      <c r="V463" s="56" t="s">
        <v>3235</v>
      </c>
      <c r="W463" s="56" t="s">
        <v>2246</v>
      </c>
      <c r="X463" s="56" t="s">
        <v>3236</v>
      </c>
      <c r="Z463" s="78" t="s">
        <v>286</v>
      </c>
      <c r="AA463" s="78" t="s">
        <v>286</v>
      </c>
      <c r="AB463" s="78" t="s">
        <v>286</v>
      </c>
      <c r="AC463" s="73" t="str">
        <f t="shared" si="13"/>
        <v>No Crítico</v>
      </c>
      <c r="AE463" s="75" t="str">
        <f>IF(Z463=Clasificación!$B$9,Clasificación!$C$9,IF(Z463=Clasificación!$B$10,Clasificación!$C$10,IF(OR(Z463=Clasificación!$B$11,Z463=Clasificación!$C$11),Clasificación!$C$11,"Por clasificar")))</f>
        <v>Pública</v>
      </c>
      <c r="AF463" s="75" t="str">
        <f>IF(OR(AA463=Clasificación!$B$15,AA463=Clasificación!$B$16),Clasificación!$C$15,IF(AA463=Clasificación!$B$17,Clasificación!$C$17,"Por clasificar"))</f>
        <v>No Crítica</v>
      </c>
      <c r="AG463" s="75" t="str">
        <f>IF(OR(AB463=Clasificación!$B$22,AB463=Clasificación!$B$23),Clasificación!$C$22,IF(AB463=Clasificación!$B$24,Clasificación!$C$24,"Por clasificar"))</f>
        <v>No Crítica</v>
      </c>
    </row>
    <row r="464" spans="1:33" ht="409.5" x14ac:dyDescent="0.2">
      <c r="A464" s="55">
        <v>452</v>
      </c>
      <c r="B464" s="55" t="s">
        <v>2557</v>
      </c>
      <c r="C464" s="56" t="s">
        <v>3215</v>
      </c>
      <c r="D464" s="56" t="s">
        <v>2132</v>
      </c>
      <c r="E464" s="88" t="str">
        <f>+VLOOKUP(F464,Inventario!$A$3:$D$2083,2,FALSE)</f>
        <v>AC516</v>
      </c>
      <c r="F464" s="63" t="s">
        <v>1233</v>
      </c>
      <c r="G464" s="89" t="str">
        <f>+VLOOKUP(F464,Inventario!$A$3:$D$2083,3,FALSE)</f>
        <v>Serie documental la cual puede contener la siguiente documentación: Oficio de solicitud, Acuse de respuesta a la notaria – reporte de obligaciones, Auto de inactivación,Boletín catastral, Certificado de Existencia y Representación Legal, Certificado de Tradición y Libertad del Predio, Certificado de Tradición y Libertad del vehículo, Declaración o Formulario de Impuestos,Estado de cuenta,Liquidación Manual "liquidador", Reportes varios, Traslado de CORDIS y otros</v>
      </c>
      <c r="H464" s="56" t="s">
        <v>3220</v>
      </c>
      <c r="I464" s="89" t="str">
        <f>+VLOOKUP(F464,Inventario!$A$4:$D$2083,4,FALSE)</f>
        <v>Datos / Información</v>
      </c>
      <c r="K464" s="55" t="s">
        <v>3117</v>
      </c>
      <c r="L464" s="55" t="s">
        <v>3117</v>
      </c>
      <c r="M464" s="55" t="s">
        <v>3117</v>
      </c>
      <c r="N464" s="55" t="s">
        <v>3116</v>
      </c>
      <c r="O464" s="55" t="s">
        <v>2131</v>
      </c>
      <c r="Q464" s="55" t="s">
        <v>2133</v>
      </c>
      <c r="R464" s="55" t="s">
        <v>2132</v>
      </c>
      <c r="S464" s="55" t="s">
        <v>2132</v>
      </c>
      <c r="U464" s="56" t="s">
        <v>3235</v>
      </c>
      <c r="V464" s="56" t="s">
        <v>3235</v>
      </c>
      <c r="W464" s="56" t="s">
        <v>2246</v>
      </c>
      <c r="X464" s="56" t="s">
        <v>3237</v>
      </c>
      <c r="Z464" s="78" t="s">
        <v>288</v>
      </c>
      <c r="AA464" s="78" t="s">
        <v>287</v>
      </c>
      <c r="AB464" s="78" t="s">
        <v>287</v>
      </c>
      <c r="AC464" s="73" t="str">
        <f t="shared" si="13"/>
        <v>No Crítico</v>
      </c>
      <c r="AE464" s="75" t="str">
        <f>IF(Z464=Clasificación!$B$9,Clasificación!$C$9,IF(Z464=Clasificación!$B$10,Clasificación!$C$10,IF(OR(Z464=Clasificación!$B$11,Z464=Clasificación!$C$11),Clasificación!$C$11,"Por clasificar")))</f>
        <v>Pública Reservada</v>
      </c>
      <c r="AF464" s="75" t="str">
        <f>IF(OR(AA464=Clasificación!$B$15,AA464=Clasificación!$B$16),Clasificación!$C$15,IF(AA464=Clasificación!$B$17,Clasificación!$C$17,"Por clasificar"))</f>
        <v>Crítica</v>
      </c>
      <c r="AG464" s="75" t="str">
        <f>IF(OR(AB464=Clasificación!$B$22,AB464=Clasificación!$B$23),Clasificación!$C$22,IF(AB464=Clasificación!$B$24,Clasificación!$C$24,"Por clasificar"))</f>
        <v>Crítica</v>
      </c>
    </row>
    <row r="465" spans="1:33" ht="191.25" x14ac:dyDescent="0.2">
      <c r="A465" s="55">
        <v>453</v>
      </c>
      <c r="B465" s="55" t="s">
        <v>2557</v>
      </c>
      <c r="C465" s="56" t="s">
        <v>3215</v>
      </c>
      <c r="D465" s="56" t="s">
        <v>3216</v>
      </c>
      <c r="E465" s="88" t="str">
        <f>+VLOOKUP(F465,Inventario!$A$3:$D$2083,2,FALSE)</f>
        <v>AC517</v>
      </c>
      <c r="F465" s="63" t="s">
        <v>1234</v>
      </c>
      <c r="G465" s="89" t="str">
        <f>+VLOOKUP(F465,Inventario!$A$3:$D$2083,3,FALSE)</f>
        <v>Subserie documental la cual puede contener la siguiente documentación: Solicitud de impresión comunicación de obligaciones, Aprobación de la comunicación para reporte en Base de Datos de Morosos del Estado BDME a contribuyentes, Solicitud del cargue de los archivos de exclusión de la Base de Datos de Morosos del Estado BDME., Archivo en medio magnético con la Información del Reporte Boletín de Deudores Morosos del Estado BDME, Solicitud de estandarización de direcciones a Inteligencia Tributaria, Oficio remisorio del Boletín de Deudores Morosos a la Dirección Distrital de Contabilidad.</v>
      </c>
      <c r="H465" s="56" t="s">
        <v>3221</v>
      </c>
      <c r="I465" s="89" t="str">
        <f>+VLOOKUP(F465,Inventario!$A$4:$D$2083,4,FALSE)</f>
        <v>Datos / Información</v>
      </c>
      <c r="K465" s="55" t="s">
        <v>3117</v>
      </c>
      <c r="L465" s="55" t="s">
        <v>3117</v>
      </c>
      <c r="M465" s="55" t="s">
        <v>3117</v>
      </c>
      <c r="N465" s="55" t="s">
        <v>3116</v>
      </c>
      <c r="O465" s="55" t="s">
        <v>2131</v>
      </c>
      <c r="Q465" s="55" t="s">
        <v>2133</v>
      </c>
      <c r="R465" s="55" t="s">
        <v>2132</v>
      </c>
      <c r="S465" s="55" t="s">
        <v>2132</v>
      </c>
      <c r="U465" s="56" t="s">
        <v>3235</v>
      </c>
      <c r="V465" s="56" t="s">
        <v>3235</v>
      </c>
      <c r="W465" s="56" t="s">
        <v>2246</v>
      </c>
      <c r="X465" s="56" t="s">
        <v>3238</v>
      </c>
      <c r="Z465" s="78" t="s">
        <v>288</v>
      </c>
      <c r="AA465" s="78" t="s">
        <v>287</v>
      </c>
      <c r="AB465" s="78" t="s">
        <v>287</v>
      </c>
      <c r="AC465" s="73" t="str">
        <f t="shared" si="13"/>
        <v>No Crítico</v>
      </c>
      <c r="AE465" s="75" t="str">
        <f>IF(Z465=Clasificación!$B$9,Clasificación!$C$9,IF(Z465=Clasificación!$B$10,Clasificación!$C$10,IF(OR(Z465=Clasificación!$B$11,Z465=Clasificación!$C$11),Clasificación!$C$11,"Por clasificar")))</f>
        <v>Pública Reservada</v>
      </c>
      <c r="AF465" s="75" t="str">
        <f>IF(OR(AA465=Clasificación!$B$15,AA465=Clasificación!$B$16),Clasificación!$C$15,IF(AA465=Clasificación!$B$17,Clasificación!$C$17,"Por clasificar"))</f>
        <v>Crítica</v>
      </c>
      <c r="AG465" s="75" t="str">
        <f>IF(OR(AB465=Clasificación!$B$22,AB465=Clasificación!$B$23),Clasificación!$C$22,IF(AB465=Clasificación!$B$24,Clasificación!$C$24,"Por clasificar"))</f>
        <v>Crítica</v>
      </c>
    </row>
    <row r="466" spans="1:33" ht="409.5" x14ac:dyDescent="0.2">
      <c r="A466" s="55">
        <v>454</v>
      </c>
      <c r="B466" s="55" t="s">
        <v>2557</v>
      </c>
      <c r="C466" s="56" t="s">
        <v>3215</v>
      </c>
      <c r="D466" s="56" t="s">
        <v>2132</v>
      </c>
      <c r="E466" s="88" t="str">
        <f>+VLOOKUP(F466,Inventario!$A$3:$D$2083,2,FALSE)</f>
        <v>AC518</v>
      </c>
      <c r="F466" s="63" t="s">
        <v>1235</v>
      </c>
      <c r="G466" s="89" t="str">
        <f>+VLOOKUP(F466,Inventario!$A$3:$D$2083,3,FALSE)</f>
        <v>Subserie documental la cual puede contener la siguiente documentación: Acuse de respuesta a la notaria – reporte de obligaciones, Auto de inactivación, Boletín catastral, Certificación, Certificado de Existencia y Representación Legal, Certificado de Tradición y Libertad del Predio, Certificado de Tradición y Libertad del vehículo, Oficio respuesta a contribuyente.</v>
      </c>
      <c r="H466" s="56" t="s">
        <v>3222</v>
      </c>
      <c r="I466" s="89" t="str">
        <f>+VLOOKUP(F466,Inventario!$A$4:$D$2083,4,FALSE)</f>
        <v>Datos / Información</v>
      </c>
      <c r="K466" s="55" t="s">
        <v>3117</v>
      </c>
      <c r="L466" s="55" t="s">
        <v>3117</v>
      </c>
      <c r="M466" s="55" t="s">
        <v>3117</v>
      </c>
      <c r="N466" s="55" t="s">
        <v>3116</v>
      </c>
      <c r="O466" s="55" t="s">
        <v>2131</v>
      </c>
      <c r="Q466" s="55" t="s">
        <v>2133</v>
      </c>
      <c r="R466" s="55" t="s">
        <v>2132</v>
      </c>
      <c r="S466" s="55" t="s">
        <v>2132</v>
      </c>
      <c r="U466" s="56" t="s">
        <v>3235</v>
      </c>
      <c r="V466" s="56" t="s">
        <v>3235</v>
      </c>
      <c r="W466" s="56" t="s">
        <v>2246</v>
      </c>
      <c r="X466" s="56" t="s">
        <v>3239</v>
      </c>
      <c r="Z466" s="78" t="s">
        <v>288</v>
      </c>
      <c r="AA466" s="78" t="s">
        <v>287</v>
      </c>
      <c r="AB466" s="78" t="s">
        <v>287</v>
      </c>
      <c r="AC466" s="73" t="str">
        <f t="shared" si="13"/>
        <v>No Crítico</v>
      </c>
      <c r="AE466" s="75" t="str">
        <f>IF(Z466=Clasificación!$B$9,Clasificación!$C$9,IF(Z466=Clasificación!$B$10,Clasificación!$C$10,IF(OR(Z466=Clasificación!$B$11,Z466=Clasificación!$C$11),Clasificación!$C$11,"Por clasificar")))</f>
        <v>Pública Reservada</v>
      </c>
      <c r="AF466" s="75" t="str">
        <f>IF(OR(AA466=Clasificación!$B$15,AA466=Clasificación!$B$16),Clasificación!$C$15,IF(AA466=Clasificación!$B$17,Clasificación!$C$17,"Por clasificar"))</f>
        <v>Crítica</v>
      </c>
      <c r="AG466" s="75" t="str">
        <f>IF(OR(AB466=Clasificación!$B$22,AB466=Clasificación!$B$23),Clasificación!$C$22,IF(AB466=Clasificación!$B$24,Clasificación!$C$24,"Por clasificar"))</f>
        <v>Crítica</v>
      </c>
    </row>
    <row r="467" spans="1:33" ht="409.5" x14ac:dyDescent="0.2">
      <c r="A467" s="55">
        <v>455</v>
      </c>
      <c r="B467" s="55" t="s">
        <v>2557</v>
      </c>
      <c r="C467" s="56" t="s">
        <v>3215</v>
      </c>
      <c r="D467" s="56" t="s">
        <v>2132</v>
      </c>
      <c r="E467" s="88" t="str">
        <f>+VLOOKUP(F467,Inventario!$A$3:$D$2083,2,FALSE)</f>
        <v>AC519</v>
      </c>
      <c r="F467" s="63" t="s">
        <v>1236</v>
      </c>
      <c r="G467" s="89" t="str">
        <f>+VLOOKUP(F467,Inventario!$A$3:$D$2083,3,FALSE)</f>
        <v>Subserie documental la cual puede contener la siguiente documentación: Acuse de respuesta a la notaria – reporte de obligaciones, Auto de inactivación, Certificado de Existencia y Representación Legal, Copia documento de identificación,Reporte Herramienta Única de Mandamientos y Pagos HUMA, Reporte Ventanilla Única de registro Inmobiliario VUR.</v>
      </c>
      <c r="H467" s="56" t="s">
        <v>3223</v>
      </c>
      <c r="I467" s="89" t="str">
        <f>+VLOOKUP(F467,Inventario!$A$4:$D$2083,4,FALSE)</f>
        <v>Datos / Información</v>
      </c>
      <c r="K467" s="55" t="s">
        <v>3117</v>
      </c>
      <c r="L467" s="55" t="s">
        <v>3117</v>
      </c>
      <c r="M467" s="55" t="s">
        <v>3117</v>
      </c>
      <c r="N467" s="55" t="s">
        <v>3117</v>
      </c>
      <c r="O467" s="55" t="s">
        <v>2131</v>
      </c>
      <c r="Q467" s="55" t="s">
        <v>2133</v>
      </c>
      <c r="R467" s="55" t="s">
        <v>2132</v>
      </c>
      <c r="S467" s="55" t="s">
        <v>2132</v>
      </c>
      <c r="U467" s="56" t="s">
        <v>3235</v>
      </c>
      <c r="V467" s="56" t="s">
        <v>3235</v>
      </c>
      <c r="W467" s="56" t="s">
        <v>2246</v>
      </c>
      <c r="X467" s="56" t="s">
        <v>3240</v>
      </c>
      <c r="Z467" s="78" t="s">
        <v>288</v>
      </c>
      <c r="AA467" s="78" t="s">
        <v>287</v>
      </c>
      <c r="AB467" s="78" t="s">
        <v>287</v>
      </c>
      <c r="AC467" s="73" t="str">
        <f t="shared" si="13"/>
        <v>No Crítico</v>
      </c>
      <c r="AE467" s="75" t="str">
        <f>IF(Z467=Clasificación!$B$9,Clasificación!$C$9,IF(Z467=Clasificación!$B$10,Clasificación!$C$10,IF(OR(Z467=Clasificación!$B$11,Z467=Clasificación!$C$11),Clasificación!$C$11,"Por clasificar")))</f>
        <v>Pública Reservada</v>
      </c>
      <c r="AF467" s="75" t="str">
        <f>IF(OR(AA467=Clasificación!$B$15,AA467=Clasificación!$B$16),Clasificación!$C$15,IF(AA467=Clasificación!$B$17,Clasificación!$C$17,"Por clasificar"))</f>
        <v>Crítica</v>
      </c>
      <c r="AG467" s="75" t="str">
        <f>IF(OR(AB467=Clasificación!$B$22,AB467=Clasificación!$B$23),Clasificación!$C$22,IF(AB467=Clasificación!$B$24,Clasificación!$C$24,"Por clasificar"))</f>
        <v>Crítica</v>
      </c>
    </row>
    <row r="468" spans="1:33" ht="409.5" x14ac:dyDescent="0.2">
      <c r="A468" s="55">
        <v>456</v>
      </c>
      <c r="B468" s="55" t="s">
        <v>2557</v>
      </c>
      <c r="C468" s="56" t="s">
        <v>3215</v>
      </c>
      <c r="D468" s="56" t="s">
        <v>2132</v>
      </c>
      <c r="E468" s="88" t="str">
        <f>+VLOOKUP(F468,Inventario!$A$3:$D$2083,2,FALSE)</f>
        <v>AC520</v>
      </c>
      <c r="F468" s="63" t="s">
        <v>1237</v>
      </c>
      <c r="G468" s="89" t="str">
        <f>+VLOOKUP(F468,Inventario!$A$3:$D$2083,3,FALSE)</f>
        <v>Subserie documental la cual puede contener la siguiente documentación: Solicitud de retiro del Boletín de Deudores Morosos del Estado – BDME, Auto de inactivación, Certificado de Existencia y Representación Legal, Certificado de Tradición y Libertad del Predio, Certificado de Tradición y Libertad del vehículo, Consulta Base de Datos de Morosos del Estado BDME Contaduría General de la Nación, Consulta en la Base de Datos de Morosos del Estado BDME Secretaria de Hacienda, Copia documento de identificación, Copia Oficio remisorio con obligaciones reportadas, Declaración o Formulario de Impuestos, Estado de cuenta,Liquidación manual "liquidador".</v>
      </c>
      <c r="H468" s="56" t="s">
        <v>3224</v>
      </c>
      <c r="I468" s="89" t="str">
        <f>+VLOOKUP(F468,Inventario!$A$4:$D$2083,4,FALSE)</f>
        <v>Datos / Información</v>
      </c>
      <c r="K468" s="55" t="s">
        <v>3117</v>
      </c>
      <c r="L468" s="55" t="s">
        <v>3117</v>
      </c>
      <c r="M468" s="55" t="s">
        <v>3117</v>
      </c>
      <c r="N468" s="55" t="s">
        <v>3116</v>
      </c>
      <c r="O468" s="55" t="s">
        <v>2131</v>
      </c>
      <c r="Q468" s="55" t="s">
        <v>2133</v>
      </c>
      <c r="R468" s="55" t="s">
        <v>2132</v>
      </c>
      <c r="S468" s="55" t="s">
        <v>2132</v>
      </c>
      <c r="U468" s="56" t="s">
        <v>3235</v>
      </c>
      <c r="V468" s="56" t="s">
        <v>3235</v>
      </c>
      <c r="W468" s="56" t="s">
        <v>2246</v>
      </c>
      <c r="X468" s="56" t="s">
        <v>3241</v>
      </c>
      <c r="Z468" s="78" t="s">
        <v>286</v>
      </c>
      <c r="AA468" s="78" t="s">
        <v>287</v>
      </c>
      <c r="AB468" s="78" t="s">
        <v>287</v>
      </c>
      <c r="AC468" s="73" t="str">
        <f t="shared" si="13"/>
        <v>No Crítico</v>
      </c>
      <c r="AE468" s="75" t="str">
        <f>IF(Z468=Clasificación!$B$9,Clasificación!$C$9,IF(Z468=Clasificación!$B$10,Clasificación!$C$10,IF(OR(Z468=Clasificación!$B$11,Z468=Clasificación!$C$11),Clasificación!$C$11,"Por clasificar")))</f>
        <v>Pública</v>
      </c>
      <c r="AF468" s="75" t="str">
        <f>IF(OR(AA468=Clasificación!$B$15,AA468=Clasificación!$B$16),Clasificación!$C$15,IF(AA468=Clasificación!$B$17,Clasificación!$C$17,"Por clasificar"))</f>
        <v>Crítica</v>
      </c>
      <c r="AG468" s="75" t="str">
        <f>IF(OR(AB468=Clasificación!$B$22,AB468=Clasificación!$B$23),Clasificación!$C$22,IF(AB468=Clasificación!$B$24,Clasificación!$C$24,"Por clasificar"))</f>
        <v>Crítica</v>
      </c>
    </row>
    <row r="469" spans="1:33" ht="168.75" x14ac:dyDescent="0.2">
      <c r="A469" s="55">
        <v>457</v>
      </c>
      <c r="B469" s="55" t="s">
        <v>2557</v>
      </c>
      <c r="C469" s="56" t="s">
        <v>3215</v>
      </c>
      <c r="D469" s="56" t="s">
        <v>2132</v>
      </c>
      <c r="E469" s="88" t="str">
        <f>+VLOOKUP(F469,Inventario!$A$3:$D$2083,2,FALSE)</f>
        <v>AC521</v>
      </c>
      <c r="F469" s="63" t="s">
        <v>1238</v>
      </c>
      <c r="G469" s="89" t="str">
        <f>+VLOOKUP(F469,Inventario!$A$3:$D$2083,3,FALSE)</f>
        <v>Subserie documental la cual puede contener la siguiente documentación: Formato solicitud de Estadísticas y Consultas, Memorando remisorio Reporte de información.</v>
      </c>
      <c r="H469" s="56" t="s">
        <v>3225</v>
      </c>
      <c r="I469" s="89" t="str">
        <f>+VLOOKUP(F469,Inventario!$A$4:$D$2083,4,FALSE)</f>
        <v>Datos / Información</v>
      </c>
      <c r="K469" s="55" t="s">
        <v>3117</v>
      </c>
      <c r="L469" s="55" t="s">
        <v>3117</v>
      </c>
      <c r="M469" s="55" t="s">
        <v>3117</v>
      </c>
      <c r="N469" s="55" t="s">
        <v>3117</v>
      </c>
      <c r="O469" s="55" t="s">
        <v>2131</v>
      </c>
      <c r="Q469" s="55" t="s">
        <v>2133</v>
      </c>
      <c r="R469" s="55" t="s">
        <v>2132</v>
      </c>
      <c r="S469" s="55" t="s">
        <v>2132</v>
      </c>
      <c r="U469" s="56" t="s">
        <v>3235</v>
      </c>
      <c r="V469" s="56" t="s">
        <v>3235</v>
      </c>
      <c r="W469" s="56" t="s">
        <v>2246</v>
      </c>
      <c r="X469" s="56" t="s">
        <v>3239</v>
      </c>
      <c r="Z469" s="78" t="s">
        <v>288</v>
      </c>
      <c r="AA469" s="78" t="s">
        <v>288</v>
      </c>
      <c r="AB469" s="78" t="s">
        <v>287</v>
      </c>
      <c r="AC469" s="73" t="str">
        <f t="shared" si="13"/>
        <v>No Crítico</v>
      </c>
      <c r="AE469" s="75" t="str">
        <f>IF(Z469=Clasificación!$B$9,Clasificación!$C$9,IF(Z469=Clasificación!$B$10,Clasificación!$C$10,IF(OR(Z469=Clasificación!$B$11,Z469=Clasificación!$C$11),Clasificación!$C$11,"Por clasificar")))</f>
        <v>Pública Reservada</v>
      </c>
      <c r="AF469" s="75" t="str">
        <f>IF(OR(AA469=Clasificación!$B$15,AA469=Clasificación!$B$16),Clasificación!$C$15,IF(AA469=Clasificación!$B$17,Clasificación!$C$17,"Por clasificar"))</f>
        <v>Crítica</v>
      </c>
      <c r="AG469" s="75" t="str">
        <f>IF(OR(AB469=Clasificación!$B$22,AB469=Clasificación!$B$23),Clasificación!$C$22,IF(AB469=Clasificación!$B$24,Clasificación!$C$24,"Por clasificar"))</f>
        <v>Crítica</v>
      </c>
    </row>
    <row r="470" spans="1:33" ht="409.5" x14ac:dyDescent="0.2">
      <c r="A470" s="55">
        <v>458</v>
      </c>
      <c r="B470" s="55" t="s">
        <v>2557</v>
      </c>
      <c r="C470" s="56" t="s">
        <v>3215</v>
      </c>
      <c r="D470" s="56" t="s">
        <v>2132</v>
      </c>
      <c r="E470" s="88" t="str">
        <f>+VLOOKUP(F470,Inventario!$A$3:$D$2083,2,FALSE)</f>
        <v>AC522</v>
      </c>
      <c r="F470" s="63" t="s">
        <v>1239</v>
      </c>
      <c r="G470" s="89" t="str">
        <f>+VLOOKUP(F470,Inventario!$A$3:$D$2083,3,FALSE)</f>
        <v>Serie documental la cual puede contener la siguiente documentación: Formulario de Solicitud de devolución y/o compensación, Acta de matrimonio  , Certificación de cuenta bancaria, Certificado de Existencia y Representación Legal, Certificado de Tradición y Libertad del predio, Certificado de Tradición y Libertad del vehículo, Copia del documento  de identificación, Copia de declaración o formulario de impuestos, Estado de cuenta,Garantía a Favor del Distrito cuando el solicitante se acoja al Art. 152 del Estatuto Tributario Distrital.  , Poder para Actuar  , Recibo de pago , Registro de Defunción, Relación de pagos, Copia del Registro Único tributario RUT, Copia de tarjeta profesional.</v>
      </c>
      <c r="H470" s="56" t="s">
        <v>3226</v>
      </c>
      <c r="I470" s="89" t="str">
        <f>+VLOOKUP(F470,Inventario!$A$4:$D$2083,4,FALSE)</f>
        <v>Datos / Información</v>
      </c>
      <c r="K470" s="55" t="s">
        <v>3117</v>
      </c>
      <c r="L470" s="55" t="s">
        <v>3117</v>
      </c>
      <c r="M470" s="55" t="s">
        <v>3117</v>
      </c>
      <c r="N470" s="55" t="s">
        <v>3117</v>
      </c>
      <c r="O470" s="55" t="s">
        <v>2131</v>
      </c>
      <c r="Q470" s="55" t="s">
        <v>2133</v>
      </c>
      <c r="R470" s="55" t="s">
        <v>2132</v>
      </c>
      <c r="S470" s="55" t="s">
        <v>2132</v>
      </c>
      <c r="U470" s="56" t="s">
        <v>3235</v>
      </c>
      <c r="V470" s="56" t="s">
        <v>3235</v>
      </c>
      <c r="W470" s="56" t="s">
        <v>2246</v>
      </c>
      <c r="X470" s="56" t="s">
        <v>3242</v>
      </c>
      <c r="Z470" s="78" t="s">
        <v>288</v>
      </c>
      <c r="AA470" s="78" t="s">
        <v>287</v>
      </c>
      <c r="AB470" s="78" t="s">
        <v>287</v>
      </c>
      <c r="AC470" s="73" t="str">
        <f t="shared" si="13"/>
        <v>No Crítico</v>
      </c>
      <c r="AE470" s="75" t="str">
        <f>IF(Z470=Clasificación!$B$9,Clasificación!$C$9,IF(Z470=Clasificación!$B$10,Clasificación!$C$10,IF(OR(Z470=Clasificación!$B$11,Z470=Clasificación!$C$11),Clasificación!$C$11,"Por clasificar")))</f>
        <v>Pública Reservada</v>
      </c>
      <c r="AF470" s="75" t="str">
        <f>IF(OR(AA470=Clasificación!$B$15,AA470=Clasificación!$B$16),Clasificación!$C$15,IF(AA470=Clasificación!$B$17,Clasificación!$C$17,"Por clasificar"))</f>
        <v>Crítica</v>
      </c>
      <c r="AG470" s="75" t="str">
        <f>IF(OR(AB470=Clasificación!$B$22,AB470=Clasificación!$B$23),Clasificación!$C$22,IF(AB470=Clasificación!$B$24,Clasificación!$C$24,"Por clasificar"))</f>
        <v>Crítica</v>
      </c>
    </row>
    <row r="471" spans="1:33" ht="90" x14ac:dyDescent="0.2">
      <c r="A471" s="55">
        <v>459</v>
      </c>
      <c r="B471" s="55" t="s">
        <v>2557</v>
      </c>
      <c r="C471" s="56" t="s">
        <v>3215</v>
      </c>
      <c r="D471" s="56" t="s">
        <v>2132</v>
      </c>
      <c r="E471" s="88" t="str">
        <f>+VLOOKUP(F471,Inventario!$A$3:$D$2083,2,FALSE)</f>
        <v>AC354</v>
      </c>
      <c r="F471" s="63" t="s">
        <v>1074</v>
      </c>
      <c r="G471" s="89" t="str">
        <f>+VLOOKUP(F471,Inventario!$A$3:$D$2083,3,FALSE)</f>
        <v>Subserie documental la cual puede contener la siguiente documentación: Requerimiento, Informe, Comunicaciones Oficiales y Anexos.</v>
      </c>
      <c r="H471" s="56" t="s">
        <v>3227</v>
      </c>
      <c r="I471" s="89" t="str">
        <f>+VLOOKUP(F471,Inventario!$A$4:$D$2083,4,FALSE)</f>
        <v>Datos / Información</v>
      </c>
      <c r="K471" s="55" t="s">
        <v>3116</v>
      </c>
      <c r="L471" s="55" t="s">
        <v>3116</v>
      </c>
      <c r="M471" s="55" t="s">
        <v>3116</v>
      </c>
      <c r="N471" s="55" t="s">
        <v>3116</v>
      </c>
      <c r="O471" s="55" t="s">
        <v>2131</v>
      </c>
      <c r="Q471" s="55" t="s">
        <v>2133</v>
      </c>
      <c r="R471" s="55" t="s">
        <v>2132</v>
      </c>
      <c r="S471" s="55" t="s">
        <v>2132</v>
      </c>
      <c r="U471" s="56" t="s">
        <v>3235</v>
      </c>
      <c r="V471" s="56" t="s">
        <v>3235</v>
      </c>
      <c r="W471" s="56" t="s">
        <v>2246</v>
      </c>
      <c r="X471" s="56" t="s">
        <v>3239</v>
      </c>
      <c r="Z471" s="78" t="s">
        <v>287</v>
      </c>
      <c r="AA471" s="78" t="s">
        <v>288</v>
      </c>
      <c r="AB471" s="78" t="s">
        <v>287</v>
      </c>
      <c r="AC471" s="73" t="str">
        <f t="shared" si="13"/>
        <v>No Crítico</v>
      </c>
      <c r="AE471" s="75" t="str">
        <f>IF(Z471=Clasificación!$B$9,Clasificación!$C$9,IF(Z471=Clasificación!$B$10,Clasificación!$C$10,IF(OR(Z471=Clasificación!$B$11,Z471=Clasificación!$C$11),Clasificación!$C$11,"Por clasificar")))</f>
        <v>Pública Clasificada</v>
      </c>
      <c r="AF471" s="75" t="str">
        <f>IF(OR(AA471=Clasificación!$B$15,AA471=Clasificación!$B$16),Clasificación!$C$15,IF(AA471=Clasificación!$B$17,Clasificación!$C$17,"Por clasificar"))</f>
        <v>Crítica</v>
      </c>
      <c r="AG471" s="75" t="str">
        <f>IF(OR(AB471=Clasificación!$B$22,AB471=Clasificación!$B$23),Clasificación!$C$22,IF(AB471=Clasificación!$B$24,Clasificación!$C$24,"Por clasificar"))</f>
        <v>Crítica</v>
      </c>
    </row>
    <row r="472" spans="1:33" ht="90" x14ac:dyDescent="0.2">
      <c r="A472" s="55">
        <v>460</v>
      </c>
      <c r="B472" s="55" t="s">
        <v>2557</v>
      </c>
      <c r="C472" s="56" t="s">
        <v>3215</v>
      </c>
      <c r="D472" s="56" t="s">
        <v>2132</v>
      </c>
      <c r="E472" s="88" t="str">
        <f>+VLOOKUP(F472,Inventario!$A$3:$D$2083,2,FALSE)</f>
        <v>AC355</v>
      </c>
      <c r="F472" s="63" t="s">
        <v>1099</v>
      </c>
      <c r="G472" s="89" t="str">
        <f>+VLOOKUP(F472,Inventario!$A$3:$D$2083,3,FALSE)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472" s="56" t="s">
        <v>2737</v>
      </c>
      <c r="I472" s="89" t="str">
        <f>+VLOOKUP(F472,Inventario!$A$4:$D$2083,4,FALSE)</f>
        <v>Datos / Información</v>
      </c>
      <c r="K472" s="55" t="s">
        <v>3116</v>
      </c>
      <c r="L472" s="55" t="s">
        <v>3117</v>
      </c>
      <c r="M472" s="55" t="s">
        <v>3116</v>
      </c>
      <c r="N472" s="55" t="s">
        <v>3116</v>
      </c>
      <c r="O472" s="55" t="s">
        <v>2131</v>
      </c>
      <c r="Q472" s="55" t="s">
        <v>2133</v>
      </c>
      <c r="R472" s="55" t="s">
        <v>2132</v>
      </c>
      <c r="S472" s="55" t="s">
        <v>2132</v>
      </c>
      <c r="U472" s="56" t="s">
        <v>3235</v>
      </c>
      <c r="V472" s="56" t="s">
        <v>3235</v>
      </c>
      <c r="W472" s="56" t="s">
        <v>2246</v>
      </c>
      <c r="X472" s="56" t="s">
        <v>3239</v>
      </c>
      <c r="Z472" s="78" t="s">
        <v>287</v>
      </c>
      <c r="AA472" s="78" t="s">
        <v>288</v>
      </c>
      <c r="AB472" s="78" t="s">
        <v>287</v>
      </c>
      <c r="AC472" s="73" t="str">
        <f t="shared" si="13"/>
        <v>No Crítico</v>
      </c>
      <c r="AE472" s="75" t="str">
        <f>IF(Z472=Clasificación!$B$9,Clasificación!$C$9,IF(Z472=Clasificación!$B$10,Clasificación!$C$10,IF(OR(Z472=Clasificación!$B$11,Z472=Clasificación!$C$11),Clasificación!$C$11,"Por clasificar")))</f>
        <v>Pública Clasificada</v>
      </c>
      <c r="AF472" s="75" t="str">
        <f>IF(OR(AA472=Clasificación!$B$15,AA472=Clasificación!$B$16),Clasificación!$C$15,IF(AA472=Clasificación!$B$17,Clasificación!$C$17,"Por clasificar"))</f>
        <v>Crítica</v>
      </c>
      <c r="AG472" s="75" t="str">
        <f>IF(OR(AB472=Clasificación!$B$22,AB472=Clasificación!$B$23),Clasificación!$C$22,IF(AB472=Clasificación!$B$24,Clasificación!$C$24,"Por clasificar"))</f>
        <v>Crítica</v>
      </c>
    </row>
    <row r="473" spans="1:33" ht="67.5" x14ac:dyDescent="0.2">
      <c r="A473" s="55">
        <v>461</v>
      </c>
      <c r="B473" s="55" t="s">
        <v>2557</v>
      </c>
      <c r="C473" s="56" t="s">
        <v>3215</v>
      </c>
      <c r="D473" s="56" t="s">
        <v>2132</v>
      </c>
      <c r="E473" s="88" t="e">
        <f>+VLOOKUP(F473,Inventario!$A$3:$D$2083,2,FALSE)</f>
        <v>#N/A</v>
      </c>
      <c r="F473" s="63" t="s">
        <v>2244</v>
      </c>
      <c r="G473" s="89" t="e">
        <f>+VLOOKUP(F473,Inventario!$A$3:$D$2083,3,FALSE)</f>
        <v>#N/A</v>
      </c>
      <c r="H473" s="56" t="s">
        <v>3228</v>
      </c>
      <c r="I473" s="89" t="e">
        <f>+VLOOKUP(F473,Inventario!$A$4:$D$2083,4,FALSE)</f>
        <v>#N/A</v>
      </c>
      <c r="K473" s="55" t="s">
        <v>3116</v>
      </c>
      <c r="L473" s="55" t="s">
        <v>3116</v>
      </c>
      <c r="M473" s="55" t="s">
        <v>3116</v>
      </c>
      <c r="N473" s="55" t="s">
        <v>3116</v>
      </c>
      <c r="O473" s="55" t="s">
        <v>2131</v>
      </c>
      <c r="Q473" s="55" t="s">
        <v>2133</v>
      </c>
      <c r="R473" s="55" t="s">
        <v>2132</v>
      </c>
      <c r="S473" s="55" t="s">
        <v>2132</v>
      </c>
      <c r="U473" s="56" t="s">
        <v>3235</v>
      </c>
      <c r="V473" s="56" t="s">
        <v>3235</v>
      </c>
      <c r="W473" s="56" t="s">
        <v>2246</v>
      </c>
      <c r="X473" s="56" t="s">
        <v>3243</v>
      </c>
      <c r="Z473" s="78" t="s">
        <v>286</v>
      </c>
      <c r="AA473" s="78" t="s">
        <v>286</v>
      </c>
      <c r="AB473" s="78" t="s">
        <v>286</v>
      </c>
      <c r="AC473" s="73" t="str">
        <f t="shared" si="13"/>
        <v>No Crítico</v>
      </c>
      <c r="AE473" s="75" t="str">
        <f>IF(Z473=Clasificación!$B$9,Clasificación!$C$9,IF(Z473=Clasificación!$B$10,Clasificación!$C$10,IF(OR(Z473=Clasificación!$B$11,Z473=Clasificación!$C$11),Clasificación!$C$11,"Por clasificar")))</f>
        <v>Pública</v>
      </c>
      <c r="AF473" s="75" t="str">
        <f>IF(OR(AA473=Clasificación!$B$15,AA473=Clasificación!$B$16),Clasificación!$C$15,IF(AA473=Clasificación!$B$17,Clasificación!$C$17,"Por clasificar"))</f>
        <v>No Crítica</v>
      </c>
      <c r="AG473" s="75" t="str">
        <f>IF(OR(AB473=Clasificación!$B$22,AB473=Clasificación!$B$23),Clasificación!$C$22,IF(AB473=Clasificación!$B$24,Clasificación!$C$24,"Por clasificar"))</f>
        <v>No Crítica</v>
      </c>
    </row>
    <row r="474" spans="1:33" ht="409.5" x14ac:dyDescent="0.2">
      <c r="A474" s="55">
        <v>462</v>
      </c>
      <c r="B474" s="55" t="s">
        <v>2557</v>
      </c>
      <c r="C474" s="56" t="s">
        <v>3215</v>
      </c>
      <c r="D474" s="56" t="s">
        <v>3217</v>
      </c>
      <c r="E474" s="88" t="str">
        <f>+VLOOKUP(F474,Inventario!$A$3:$D$2083,2,FALSE)</f>
        <v>AC523</v>
      </c>
      <c r="F474" s="63" t="s">
        <v>1240</v>
      </c>
      <c r="G474" s="89" t="str">
        <f>+VLOOKUP(F474,Inventario!$A$3:$D$2083,3,FALSE)</f>
        <v>Subserie documental la cual puede contener la siguiente documentación: Citación, Planilla Documentos seleccionados CORDIS, Planilla documentos para entregar al contratista.Impresión del archivo Plano de entrega a contratista, Impresión del archivo Plano gestionado por el contratista, Acta de entrega al impresor (proceso masivo), Acta de entrega al impresor (proceso masivo), Planilla de acuses de recibo correspondencia externa enviada,  Oficio de retorno de los actos gestionados por el contratista, Formato solicitud de novedades.</v>
      </c>
      <c r="H474" s="56" t="s">
        <v>3229</v>
      </c>
      <c r="I474" s="89" t="str">
        <f>+VLOOKUP(F474,Inventario!$A$4:$D$2083,4,FALSE)</f>
        <v>Datos / Información</v>
      </c>
      <c r="K474" s="55" t="s">
        <v>3117</v>
      </c>
      <c r="L474" s="55" t="s">
        <v>3116</v>
      </c>
      <c r="M474" s="55" t="s">
        <v>3117</v>
      </c>
      <c r="N474" s="55" t="s">
        <v>3117</v>
      </c>
      <c r="O474" s="55" t="s">
        <v>2131</v>
      </c>
      <c r="Q474" s="55" t="s">
        <v>2133</v>
      </c>
      <c r="R474" s="55" t="s">
        <v>2132</v>
      </c>
      <c r="S474" s="55" t="s">
        <v>2132</v>
      </c>
      <c r="U474" s="56" t="s">
        <v>3235</v>
      </c>
      <c r="V474" s="56" t="s">
        <v>3235</v>
      </c>
      <c r="W474" s="56" t="s">
        <v>2246</v>
      </c>
      <c r="X474" s="56" t="s">
        <v>3320</v>
      </c>
      <c r="Z474" s="78" t="s">
        <v>287</v>
      </c>
      <c r="AA474" s="78" t="s">
        <v>287</v>
      </c>
      <c r="AB474" s="78" t="s">
        <v>287</v>
      </c>
      <c r="AC474" s="73" t="str">
        <f t="shared" si="13"/>
        <v>No Crítico</v>
      </c>
      <c r="AE474" s="75" t="str">
        <f>IF(Z474=Clasificación!$B$9,Clasificación!$C$9,IF(Z474=Clasificación!$B$10,Clasificación!$C$10,IF(OR(Z474=Clasificación!$B$11,Z474=Clasificación!$C$11),Clasificación!$C$11,"Por clasificar")))</f>
        <v>Pública Clasificada</v>
      </c>
      <c r="AF474" s="75" t="str">
        <f>IF(OR(AA474=Clasificación!$B$15,AA474=Clasificación!$B$16),Clasificación!$C$15,IF(AA474=Clasificación!$B$17,Clasificación!$C$17,"Por clasificar"))</f>
        <v>Crítica</v>
      </c>
      <c r="AG474" s="75" t="str">
        <f>IF(OR(AB474=Clasificación!$B$22,AB474=Clasificación!$B$23),Clasificación!$C$22,IF(AB474=Clasificación!$B$24,Clasificación!$C$24,"Por clasificar"))</f>
        <v>Crítica</v>
      </c>
    </row>
    <row r="475" spans="1:33" ht="90" x14ac:dyDescent="0.2">
      <c r="A475" s="55">
        <v>463</v>
      </c>
      <c r="B475" s="55" t="s">
        <v>2557</v>
      </c>
      <c r="C475" s="56" t="s">
        <v>3215</v>
      </c>
      <c r="D475" s="56" t="s">
        <v>3217</v>
      </c>
      <c r="E475" s="88" t="str">
        <f>+VLOOKUP(F475,Inventario!$A$3:$D$2083,2,FALSE)</f>
        <v>AC524</v>
      </c>
      <c r="F475" s="63" t="s">
        <v>1241</v>
      </c>
      <c r="G475" s="89" t="str">
        <f>+VLOOKUP(F475,Inventario!$A$3:$D$2083,3,FALSE)</f>
        <v>Subserie documental la cual puede contener la siguiente documentación: Oficio solicitando publicación en diario de alta circulación , Oficio solicitando publicación en el Registro Distrital, Formato solicitud de novedades, Resolución por medio de la cual se ordena la publicación de actos administrativos, Certificación publicación Registro Distrital, Medio Magnético publicación por aviso Registro Distrital, Oficio respuesta Diario de alta Circulación, Fotocopia del aviso, Ejemplar Publicación por aviso Diario de Alta Circulación , Libro Publicación por Aviso Registro Distrital</v>
      </c>
      <c r="H475" s="56"/>
      <c r="I475" s="89" t="str">
        <f>+VLOOKUP(F475,Inventario!$A$4:$D$2083,4,FALSE)</f>
        <v>Datos / Información</v>
      </c>
      <c r="K475" s="55" t="s">
        <v>3117</v>
      </c>
      <c r="L475" s="55" t="s">
        <v>3117</v>
      </c>
      <c r="M475" s="55" t="s">
        <v>3117</v>
      </c>
      <c r="N475" s="55" t="s">
        <v>3117</v>
      </c>
      <c r="O475" s="55" t="s">
        <v>2131</v>
      </c>
      <c r="Q475" s="55" t="s">
        <v>2133</v>
      </c>
      <c r="R475" s="55" t="s">
        <v>2132</v>
      </c>
      <c r="S475" s="55" t="s">
        <v>2132</v>
      </c>
      <c r="U475" s="56" t="s">
        <v>3235</v>
      </c>
      <c r="V475" s="56" t="s">
        <v>3235</v>
      </c>
      <c r="W475" s="56" t="s">
        <v>2246</v>
      </c>
      <c r="X475" s="56" t="s">
        <v>3244</v>
      </c>
      <c r="Z475" s="78" t="s">
        <v>287</v>
      </c>
      <c r="AA475" s="78" t="s">
        <v>287</v>
      </c>
      <c r="AB475" s="78" t="s">
        <v>287</v>
      </c>
      <c r="AC475" s="73" t="str">
        <f t="shared" si="13"/>
        <v>No Crítico</v>
      </c>
      <c r="AE475" s="75" t="str">
        <f>IF(Z475=Clasificación!$B$9,Clasificación!$C$9,IF(Z475=Clasificación!$B$10,Clasificación!$C$10,IF(OR(Z475=Clasificación!$B$11,Z475=Clasificación!$C$11),Clasificación!$C$11,"Por clasificar")))</f>
        <v>Pública Clasificada</v>
      </c>
      <c r="AF475" s="75" t="str">
        <f>IF(OR(AA475=Clasificación!$B$15,AA475=Clasificación!$B$16),Clasificación!$C$15,IF(AA475=Clasificación!$B$17,Clasificación!$C$17,"Por clasificar"))</f>
        <v>Crítica</v>
      </c>
      <c r="AG475" s="75" t="str">
        <f>IF(OR(AB475=Clasificación!$B$22,AB475=Clasificación!$B$23),Clasificación!$C$22,IF(AB475=Clasificación!$B$24,Clasificación!$C$24,"Por clasificar"))</f>
        <v>Crítica</v>
      </c>
    </row>
    <row r="476" spans="1:33" ht="202.5" x14ac:dyDescent="0.2">
      <c r="A476" s="55">
        <v>464</v>
      </c>
      <c r="B476" s="55" t="s">
        <v>2557</v>
      </c>
      <c r="C476" s="56" t="s">
        <v>3215</v>
      </c>
      <c r="D476" s="56" t="s">
        <v>3217</v>
      </c>
      <c r="E476" s="88" t="str">
        <f>+VLOOKUP(F476,Inventario!$A$3:$D$2083,2,FALSE)</f>
        <v>AC525</v>
      </c>
      <c r="F476" s="56" t="s">
        <v>1242</v>
      </c>
      <c r="G476" s="89" t="str">
        <f>+VLOOKUP(F476,Inventario!$A$3:$D$2083,3,FALSE)</f>
        <v xml:space="preserve">Subserie documental la cual puede contener la siguiente documentación: Recepción y entrega física de documentos,  Planilla Documentos seleccionados CORDIS, Planilla documentos para entregar al contratista, Relación de actos remitidos a OCR para digitalizar, Planilla de acuses de recibo correspondencia externa enviada, Formato solicitud de novedades, </v>
      </c>
      <c r="H476" s="56"/>
      <c r="I476" s="89" t="str">
        <f>+VLOOKUP(F476,Inventario!$A$4:$D$2083,4,FALSE)</f>
        <v>Datos / Información</v>
      </c>
      <c r="K476" s="55" t="s">
        <v>3117</v>
      </c>
      <c r="L476" s="55" t="s">
        <v>3117</v>
      </c>
      <c r="M476" s="55" t="s">
        <v>3117</v>
      </c>
      <c r="N476" s="55" t="s">
        <v>3117</v>
      </c>
      <c r="O476" s="55" t="s">
        <v>2131</v>
      </c>
      <c r="Q476" s="55" t="s">
        <v>2133</v>
      </c>
      <c r="R476" s="55" t="s">
        <v>2132</v>
      </c>
      <c r="S476" s="55" t="s">
        <v>2132</v>
      </c>
      <c r="U476" s="56" t="s">
        <v>3235</v>
      </c>
      <c r="V476" s="56" t="s">
        <v>3235</v>
      </c>
      <c r="W476" s="56" t="s">
        <v>2246</v>
      </c>
      <c r="X476" s="56" t="s">
        <v>3321</v>
      </c>
      <c r="Z476" s="78" t="s">
        <v>287</v>
      </c>
      <c r="AA476" s="78" t="s">
        <v>287</v>
      </c>
      <c r="AB476" s="78" t="s">
        <v>287</v>
      </c>
      <c r="AC476" s="73" t="str">
        <f t="shared" si="13"/>
        <v>No Crítico</v>
      </c>
      <c r="AE476" s="75" t="str">
        <f>IF(Z476=Clasificación!$B$9,Clasificación!$C$9,IF(Z476=Clasificación!$B$10,Clasificación!$C$10,IF(OR(Z476=Clasificación!$B$11,Z476=Clasificación!$C$11),Clasificación!$C$11,"Por clasificar")))</f>
        <v>Pública Clasificada</v>
      </c>
      <c r="AF476" s="75" t="str">
        <f>IF(OR(AA476=Clasificación!$B$15,AA476=Clasificación!$B$16),Clasificación!$C$15,IF(AA476=Clasificación!$B$17,Clasificación!$C$17,"Por clasificar"))</f>
        <v>Crítica</v>
      </c>
      <c r="AG476" s="75" t="str">
        <f>IF(OR(AB476=Clasificación!$B$22,AB476=Clasificación!$B$23),Clasificación!$C$22,IF(AB476=Clasificación!$B$24,Clasificación!$C$24,"Por clasificar"))</f>
        <v>Crítica</v>
      </c>
    </row>
    <row r="477" spans="1:33" ht="78.75" x14ac:dyDescent="0.2">
      <c r="A477" s="55">
        <v>465</v>
      </c>
      <c r="B477" s="55" t="s">
        <v>2557</v>
      </c>
      <c r="C477" s="56" t="s">
        <v>3215</v>
      </c>
      <c r="D477" s="56" t="s">
        <v>3217</v>
      </c>
      <c r="E477" s="88" t="str">
        <f>+VLOOKUP(F477,Inventario!$A$3:$D$2083,2,FALSE)</f>
        <v>AC526</v>
      </c>
      <c r="F477" s="56" t="s">
        <v>1243</v>
      </c>
      <c r="G477" s="89" t="str">
        <f>+VLOOKUP(F477,Inventario!$A$3:$D$2083,3,FALSE)</f>
        <v>Subserie documental la cual puede contener la siguiente documentación: Edicto, Planilla Documentos seleccionados CORDIS, Planilla de citaciones actos entregados notificación personal, Planilla documentos para entregar al contratista, Recepción y entrega física de documentos, Relación de actos remitidos a OCR para digitalizar, Formato solicitud de novedades.</v>
      </c>
      <c r="H477" s="56"/>
      <c r="I477" s="89" t="str">
        <f>+VLOOKUP(F477,Inventario!$A$4:$D$2083,4,FALSE)</f>
        <v>Datos / Información</v>
      </c>
      <c r="K477" s="55" t="s">
        <v>3117</v>
      </c>
      <c r="L477" s="55" t="s">
        <v>3117</v>
      </c>
      <c r="M477" s="55" t="s">
        <v>3117</v>
      </c>
      <c r="N477" s="55" t="s">
        <v>3117</v>
      </c>
      <c r="O477" s="55" t="s">
        <v>2131</v>
      </c>
      <c r="Q477" s="55" t="s">
        <v>2133</v>
      </c>
      <c r="R477" s="55" t="s">
        <v>2132</v>
      </c>
      <c r="S477" s="55" t="s">
        <v>2132</v>
      </c>
      <c r="U477" s="56" t="s">
        <v>3235</v>
      </c>
      <c r="V477" s="56" t="s">
        <v>3235</v>
      </c>
      <c r="W477" s="56" t="s">
        <v>2246</v>
      </c>
      <c r="X477" s="56" t="s">
        <v>3245</v>
      </c>
      <c r="Z477" s="78" t="s">
        <v>287</v>
      </c>
      <c r="AA477" s="78" t="s">
        <v>287</v>
      </c>
      <c r="AB477" s="78" t="s">
        <v>287</v>
      </c>
      <c r="AC477" s="73" t="str">
        <f t="shared" si="13"/>
        <v>No Crítico</v>
      </c>
      <c r="AE477" s="75" t="str">
        <f>IF(Z477=Clasificación!$B$9,Clasificación!$C$9,IF(Z477=Clasificación!$B$10,Clasificación!$C$10,IF(OR(Z477=Clasificación!$B$11,Z477=Clasificación!$C$11),Clasificación!$C$11,"Por clasificar")))</f>
        <v>Pública Clasificada</v>
      </c>
      <c r="AF477" s="75" t="str">
        <f>IF(OR(AA477=Clasificación!$B$15,AA477=Clasificación!$B$16),Clasificación!$C$15,IF(AA477=Clasificación!$B$17,Clasificación!$C$17,"Por clasificar"))</f>
        <v>Crítica</v>
      </c>
      <c r="AG477" s="75" t="str">
        <f>IF(OR(AB477=Clasificación!$B$22,AB477=Clasificación!$B$23),Clasificación!$C$22,IF(AB477=Clasificación!$B$24,Clasificación!$C$24,"Por clasificar"))</f>
        <v>Crítica</v>
      </c>
    </row>
    <row r="478" spans="1:33" ht="78.75" x14ac:dyDescent="0.2">
      <c r="A478" s="55">
        <v>466</v>
      </c>
      <c r="B478" s="55" t="s">
        <v>2557</v>
      </c>
      <c r="C478" s="56" t="s">
        <v>3215</v>
      </c>
      <c r="D478" s="56"/>
      <c r="E478" s="88" t="str">
        <f>+VLOOKUP(F478,Inventario!$A$3:$D$2083,2,FALSE)</f>
        <v>AC481</v>
      </c>
      <c r="F478" s="63" t="s">
        <v>1199</v>
      </c>
      <c r="G478" s="89" t="str">
        <f>+VLOOKUP(F478,Inventario!$A$3:$D$2083,3,FALSE)</f>
        <v>Subserie documental la cual puede contener la siguiente documentación:  Plan, Informe, Formulación, Seguimiento, Plan Operativo, Plan Estratégico (44-F.20)</v>
      </c>
      <c r="H478" s="56" t="s">
        <v>3231</v>
      </c>
      <c r="I478" s="89" t="str">
        <f>+VLOOKUP(F478,Inventario!$A$4:$D$2083,4,FALSE)</f>
        <v>Datos / Información</v>
      </c>
      <c r="K478" s="55" t="s">
        <v>3116</v>
      </c>
      <c r="L478" s="55" t="s">
        <v>3116</v>
      </c>
      <c r="M478" s="55" t="s">
        <v>3116</v>
      </c>
      <c r="N478" s="55" t="s">
        <v>3116</v>
      </c>
      <c r="O478" s="55" t="s">
        <v>2131</v>
      </c>
      <c r="Q478" s="55" t="s">
        <v>2133</v>
      </c>
      <c r="R478" s="55" t="s">
        <v>2132</v>
      </c>
      <c r="S478" s="55" t="s">
        <v>2132</v>
      </c>
      <c r="U478" s="56" t="s">
        <v>3235</v>
      </c>
      <c r="V478" s="56" t="s">
        <v>3235</v>
      </c>
      <c r="W478" s="56" t="s">
        <v>2246</v>
      </c>
      <c r="X478" s="56" t="s">
        <v>3246</v>
      </c>
      <c r="Z478" s="78" t="s">
        <v>286</v>
      </c>
      <c r="AA478" s="78" t="s">
        <v>286</v>
      </c>
      <c r="AB478" s="78" t="s">
        <v>286</v>
      </c>
      <c r="AC478" s="73" t="str">
        <f t="shared" si="13"/>
        <v>No Crítico</v>
      </c>
      <c r="AE478" s="75" t="str">
        <f>IF(Z478=Clasificación!$B$9,Clasificación!$C$9,IF(Z478=Clasificación!$B$10,Clasificación!$C$10,IF(OR(Z478=Clasificación!$B$11,Z478=Clasificación!$C$11),Clasificación!$C$11,"Por clasificar")))</f>
        <v>Pública</v>
      </c>
      <c r="AF478" s="75" t="str">
        <f>IF(OR(AA478=Clasificación!$B$15,AA478=Clasificación!$B$16),Clasificación!$C$15,IF(AA478=Clasificación!$B$17,Clasificación!$C$17,"Por clasificar"))</f>
        <v>No Crítica</v>
      </c>
      <c r="AG478" s="75" t="str">
        <f>IF(OR(AB478=Clasificación!$B$22,AB478=Clasificación!$B$23),Clasificación!$C$22,IF(AB478=Clasificación!$B$24,Clasificación!$C$24,"Por clasificar"))</f>
        <v>No Crítica</v>
      </c>
    </row>
    <row r="479" spans="1:33" ht="135" x14ac:dyDescent="0.2">
      <c r="A479" s="55">
        <v>467</v>
      </c>
      <c r="B479" s="55" t="s">
        <v>2557</v>
      </c>
      <c r="C479" s="56" t="s">
        <v>3215</v>
      </c>
      <c r="D479" s="56" t="s">
        <v>3218</v>
      </c>
      <c r="E479" s="88" t="str">
        <f>+VLOOKUP(F479,Inventario!$A$3:$D$2083,2,FALSE)</f>
        <v>AC211</v>
      </c>
      <c r="F479" s="63" t="s">
        <v>1200</v>
      </c>
      <c r="G479" s="89" t="str">
        <f>+VLOOKUP(F479,Inventario!$A$3:$D$2083,3,FALSE)</f>
        <v>Aplicación de control interno para el registro de los planes de mejoramiento. Permite el manejo de los planes de mejoramiento solicitados por la Contraloría Distrital a las diferentes áreas de la SDH.</v>
      </c>
      <c r="H479" s="56" t="s">
        <v>3232</v>
      </c>
      <c r="I479" s="89" t="str">
        <f>+VLOOKUP(F479,Inventario!$A$4:$D$2083,4,FALSE)</f>
        <v>Software de propósito especifico</v>
      </c>
      <c r="K479" s="55" t="s">
        <v>3116</v>
      </c>
      <c r="L479" s="55" t="s">
        <v>3116</v>
      </c>
      <c r="M479" s="55" t="s">
        <v>3116</v>
      </c>
      <c r="N479" s="55" t="s">
        <v>3116</v>
      </c>
      <c r="O479" s="55" t="s">
        <v>2131</v>
      </c>
      <c r="Q479" s="55" t="s">
        <v>2133</v>
      </c>
      <c r="R479" s="55" t="s">
        <v>2132</v>
      </c>
      <c r="S479" s="55" t="s">
        <v>2132</v>
      </c>
      <c r="U479" s="56" t="s">
        <v>3235</v>
      </c>
      <c r="V479" s="56" t="s">
        <v>3235</v>
      </c>
      <c r="W479" s="56" t="s">
        <v>2246</v>
      </c>
      <c r="X479" s="56" t="s">
        <v>3247</v>
      </c>
      <c r="Z479" s="78" t="s">
        <v>287</v>
      </c>
      <c r="AA479" s="78" t="s">
        <v>286</v>
      </c>
      <c r="AB479" s="78" t="s">
        <v>286</v>
      </c>
      <c r="AC479" s="73" t="str">
        <f t="shared" si="13"/>
        <v>No Crítico</v>
      </c>
      <c r="AE479" s="75" t="str">
        <f>IF(Z479=Clasificación!$B$9,Clasificación!$C$9,IF(Z479=Clasificación!$B$10,Clasificación!$C$10,IF(OR(Z479=Clasificación!$B$11,Z479=Clasificación!$C$11),Clasificación!$C$11,"Por clasificar")))</f>
        <v>Pública Clasificada</v>
      </c>
      <c r="AF479" s="75" t="str">
        <f>IF(OR(AA479=Clasificación!$B$15,AA479=Clasificación!$B$16),Clasificación!$C$15,IF(AA479=Clasificación!$B$17,Clasificación!$C$17,"Por clasificar"))</f>
        <v>No Crítica</v>
      </c>
      <c r="AG479" s="75" t="str">
        <f>IF(OR(AB479=Clasificación!$B$22,AB479=Clasificación!$B$23),Clasificación!$C$22,IF(AB479=Clasificación!$B$24,Clasificación!$C$24,"Por clasificar"))</f>
        <v>No Crítica</v>
      </c>
    </row>
    <row r="480" spans="1:33" ht="409.5" x14ac:dyDescent="0.2">
      <c r="A480" s="55">
        <v>468</v>
      </c>
      <c r="B480" s="55" t="s">
        <v>2557</v>
      </c>
      <c r="C480" s="56" t="s">
        <v>3215</v>
      </c>
      <c r="D480" s="56" t="s">
        <v>3216</v>
      </c>
      <c r="E480" s="88" t="str">
        <f>+VLOOKUP(F480,Inventario!$A$3:$D$2083,2,FALSE)</f>
        <v>AC527</v>
      </c>
      <c r="F480" s="63" t="s">
        <v>1244</v>
      </c>
      <c r="G480" s="89" t="str">
        <f>+VLOOKUP(F480,Inventario!$A$3:$D$2083,3,FALSE)</f>
        <v>Serie documental la cual puede contener la siguiente documentación: Autorización para realizar trámite, Certificado de Existencia y Representación Legal, Copia del documento de identificación, Poder para actuar  , Copia del Registro Unico Tributario RUT, Tarjeta profesional,RIT contribuyente 39-F09 , RIT establecimiento de comercio. 39-F10.</v>
      </c>
      <c r="H480" s="56" t="s">
        <v>3233</v>
      </c>
      <c r="I480" s="89" t="str">
        <f>+VLOOKUP(F480,Inventario!$A$4:$D$2083,4,FALSE)</f>
        <v>Datos / Información</v>
      </c>
      <c r="K480" s="55" t="s">
        <v>3117</v>
      </c>
      <c r="L480" s="55" t="s">
        <v>3117</v>
      </c>
      <c r="M480" s="55" t="s">
        <v>3117</v>
      </c>
      <c r="N480" s="55" t="s">
        <v>3117</v>
      </c>
      <c r="O480" s="55" t="s">
        <v>2131</v>
      </c>
      <c r="Q480" s="55" t="s">
        <v>2133</v>
      </c>
      <c r="R480" s="55" t="s">
        <v>2132</v>
      </c>
      <c r="S480" s="55" t="s">
        <v>2132</v>
      </c>
      <c r="U480" s="56" t="s">
        <v>3235</v>
      </c>
      <c r="V480" s="56" t="s">
        <v>3235</v>
      </c>
      <c r="W480" s="56" t="s">
        <v>2246</v>
      </c>
      <c r="X480" s="56" t="s">
        <v>3248</v>
      </c>
      <c r="Z480" s="78" t="s">
        <v>287</v>
      </c>
      <c r="AA480" s="78" t="s">
        <v>287</v>
      </c>
      <c r="AB480" s="78" t="s">
        <v>287</v>
      </c>
      <c r="AC480" s="73" t="str">
        <f t="shared" si="13"/>
        <v>No Crítico</v>
      </c>
      <c r="AE480" s="75" t="str">
        <f>IF(Z480=Clasificación!$B$9,Clasificación!$C$9,IF(Z480=Clasificación!$B$10,Clasificación!$C$10,IF(OR(Z480=Clasificación!$B$11,Z480=Clasificación!$C$11),Clasificación!$C$11,"Por clasificar")))</f>
        <v>Pública Clasificada</v>
      </c>
      <c r="AF480" s="75" t="str">
        <f>IF(OR(AA480=Clasificación!$B$15,AA480=Clasificación!$B$16),Clasificación!$C$15,IF(AA480=Clasificación!$B$17,Clasificación!$C$17,"Por clasificar"))</f>
        <v>Crítica</v>
      </c>
      <c r="AG480" s="75" t="str">
        <f>IF(OR(AB480=Clasificación!$B$22,AB480=Clasificación!$B$23),Clasificación!$C$22,IF(AB480=Clasificación!$B$24,Clasificación!$C$24,"Por clasificar"))</f>
        <v>Crítica</v>
      </c>
    </row>
    <row r="481" spans="1:33" ht="90" x14ac:dyDescent="0.2">
      <c r="A481" s="55">
        <v>469</v>
      </c>
      <c r="B481" s="55" t="s">
        <v>2557</v>
      </c>
      <c r="C481" s="56" t="s">
        <v>3215</v>
      </c>
      <c r="D481" s="56" t="s">
        <v>3219</v>
      </c>
      <c r="E481" s="88" t="str">
        <f>+VLOOKUP(F481,Inventario!$A$3:$D$2083,2,FALSE)</f>
        <v>AC368</v>
      </c>
      <c r="F481" s="63" t="s">
        <v>1100</v>
      </c>
      <c r="G481" s="89" t="str">
        <f>+VLOOKUP(F481,Inventario!$A$3:$D$2083,3,FALSE)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481" s="56" t="s">
        <v>3230</v>
      </c>
      <c r="I481" s="89" t="str">
        <f>+VLOOKUP(F481,Inventario!$A$4:$D$2083,4,FALSE)</f>
        <v>Datos / Información</v>
      </c>
      <c r="K481" s="55" t="s">
        <v>3117</v>
      </c>
      <c r="L481" s="55" t="s">
        <v>3117</v>
      </c>
      <c r="M481" s="55" t="s">
        <v>3116</v>
      </c>
      <c r="N481" s="55" t="s">
        <v>3116</v>
      </c>
      <c r="O481" s="55" t="s">
        <v>2131</v>
      </c>
      <c r="Q481" s="55" t="s">
        <v>2133</v>
      </c>
      <c r="R481" s="55" t="s">
        <v>2132</v>
      </c>
      <c r="S481" s="55" t="s">
        <v>2132</v>
      </c>
      <c r="U481" s="56" t="s">
        <v>3235</v>
      </c>
      <c r="V481" s="56" t="s">
        <v>3235</v>
      </c>
      <c r="W481" s="56" t="s">
        <v>2246</v>
      </c>
      <c r="X481" s="56" t="s">
        <v>3249</v>
      </c>
      <c r="Z481" s="78" t="s">
        <v>286</v>
      </c>
      <c r="AA481" s="78" t="s">
        <v>286</v>
      </c>
      <c r="AB481" s="78" t="s">
        <v>286</v>
      </c>
      <c r="AC481" s="73" t="str">
        <f t="shared" si="13"/>
        <v>No Crítico</v>
      </c>
      <c r="AE481" s="75" t="str">
        <f>IF(Z481=Clasificación!$B$9,Clasificación!$C$9,IF(Z481=Clasificación!$B$10,Clasificación!$C$10,IF(OR(Z481=Clasificación!$B$11,Z481=Clasificación!$C$11),Clasificación!$C$11,"Por clasificar")))</f>
        <v>Pública</v>
      </c>
      <c r="AF481" s="75" t="str">
        <f>IF(OR(AA481=Clasificación!$B$15,AA481=Clasificación!$B$16),Clasificación!$C$15,IF(AA481=Clasificación!$B$17,Clasificación!$C$17,"Por clasificar"))</f>
        <v>No Crítica</v>
      </c>
      <c r="AG481" s="75" t="str">
        <f>IF(OR(AB481=Clasificación!$B$22,AB481=Clasificación!$B$23),Clasificación!$C$22,IF(AB481=Clasificación!$B$24,Clasificación!$C$24,"Por clasificar"))</f>
        <v>No Crítica</v>
      </c>
    </row>
    <row r="482" spans="1:33" ht="409.5" x14ac:dyDescent="0.2">
      <c r="A482" s="55">
        <v>470</v>
      </c>
      <c r="B482" s="55" t="s">
        <v>2557</v>
      </c>
      <c r="C482" s="56" t="s">
        <v>3215</v>
      </c>
      <c r="D482" s="56" t="s">
        <v>3216</v>
      </c>
      <c r="E482" s="88" t="str">
        <f>+VLOOKUP(F482,Inventario!$A$3:$D$2083,2,FALSE)</f>
        <v>AC528</v>
      </c>
      <c r="F482" s="63" t="s">
        <v>1245</v>
      </c>
      <c r="G482" s="89" t="str">
        <f>+VLOOKUP(F482,Inventario!$A$3:$D$2083,3,FALSE)</f>
        <v>Serie documental la cual puede contener la siguiente documentacióne: Solicitud saneamiento de documentos tributarios, Avaluó de daños, Boletín Catastral, Certificación de Exención, Certificación Dirección de Prevención y Atención de Emergencias DPAE, Certificación fiscalía,Certificación policía metropolitana, Certificado de contador, Certificado de Existencia y Representación Legal, Certificado de Tradición y Libertad del predio, Certificado de Tradición y Libertad del vehículo, Copia documento de identificación, Copia de declaración Tributaria o formulario de impuestos, Licencia o formulario único nacional de solicitud de Licencia de Construcción y Urbanismo, Tarjeta profesional, Ajuste de recaudo, Acta de proceso de saneamiento masivo, Respuesta no procede saneamiento delineación urbana, Respuesta procede saneamiento delineación urbana, Respuesta procede saneamiento general,Respuesta no procede saneamiento general, Respuesta no procede saneamiento predial.</v>
      </c>
      <c r="H482" s="56" t="s">
        <v>3234</v>
      </c>
      <c r="I482" s="89" t="str">
        <f>+VLOOKUP(F482,Inventario!$A$4:$D$2083,4,FALSE)</f>
        <v>Datos / Información</v>
      </c>
      <c r="K482" s="55" t="s">
        <v>3117</v>
      </c>
      <c r="L482" s="55" t="s">
        <v>3117</v>
      </c>
      <c r="M482" s="55" t="s">
        <v>3117</v>
      </c>
      <c r="N482" s="55" t="s">
        <v>3116</v>
      </c>
      <c r="O482" s="55" t="s">
        <v>2131</v>
      </c>
      <c r="Q482" s="55" t="s">
        <v>2133</v>
      </c>
      <c r="R482" s="55" t="s">
        <v>2132</v>
      </c>
      <c r="S482" s="55" t="s">
        <v>2132</v>
      </c>
      <c r="U482" s="56" t="s">
        <v>3235</v>
      </c>
      <c r="V482" s="56" t="s">
        <v>3235</v>
      </c>
      <c r="W482" s="56" t="s">
        <v>2246</v>
      </c>
      <c r="X482" s="56" t="s">
        <v>3250</v>
      </c>
      <c r="Z482" s="78" t="s">
        <v>287</v>
      </c>
      <c r="AA482" s="78" t="s">
        <v>287</v>
      </c>
      <c r="AB482" s="78" t="s">
        <v>287</v>
      </c>
      <c r="AC482" s="73" t="str">
        <f t="shared" si="13"/>
        <v>No Crítico</v>
      </c>
      <c r="AE482" s="75" t="str">
        <f>IF(Z482=Clasificación!$B$9,Clasificación!$C$9,IF(Z482=Clasificación!$B$10,Clasificación!$C$10,IF(OR(Z482=Clasificación!$B$11,Z482=Clasificación!$C$11),Clasificación!$C$11,"Por clasificar")))</f>
        <v>Pública Clasificada</v>
      </c>
      <c r="AF482" s="75" t="str">
        <f>IF(OR(AA482=Clasificación!$B$15,AA482=Clasificación!$B$16),Clasificación!$C$15,IF(AA482=Clasificación!$B$17,Clasificación!$C$17,"Por clasificar"))</f>
        <v>Crítica</v>
      </c>
      <c r="AG482" s="75" t="str">
        <f>IF(OR(AB482=Clasificación!$B$22,AB482=Clasificación!$B$23),Clasificación!$C$22,IF(AB482=Clasificación!$B$24,Clasificación!$C$24,"Por clasificar"))</f>
        <v>Crítica</v>
      </c>
    </row>
    <row r="483" spans="1:33" ht="45" x14ac:dyDescent="0.2">
      <c r="A483" s="55">
        <v>470</v>
      </c>
      <c r="B483" s="55" t="s">
        <v>2557</v>
      </c>
      <c r="C483" s="56" t="s">
        <v>3268</v>
      </c>
      <c r="D483" s="56" t="s">
        <v>2132</v>
      </c>
      <c r="E483" s="88" t="str">
        <f>+VLOOKUP(F483,Inventario!$A$3:$D$2083,2,FALSE)</f>
        <v>AC477</v>
      </c>
      <c r="F483" s="63" t="s">
        <v>1195</v>
      </c>
      <c r="G483" s="89" t="str">
        <f>+VLOOKUP(F483,Inventario!$A$3:$D$2083,3,FALSE)</f>
        <v>Subserie documental la cual puede contener la siguiente documentación: Acta (Subdirección Jurídico Tributaria), Anexos, Ayuda de memoria mesas de  trabajo o talleres  de capacitación, Formato de control de asistencia.</v>
      </c>
      <c r="H483" s="56"/>
      <c r="I483" s="89" t="str">
        <f>+VLOOKUP(F483,Inventario!$A$4:$D$2083,4,FALSE)</f>
        <v>Datos / Información</v>
      </c>
      <c r="K483" s="55" t="s">
        <v>3116</v>
      </c>
      <c r="L483" s="55" t="s">
        <v>3116</v>
      </c>
      <c r="M483" s="55" t="s">
        <v>3117</v>
      </c>
      <c r="N483" s="55" t="s">
        <v>3116</v>
      </c>
      <c r="O483" s="55" t="s">
        <v>2131</v>
      </c>
      <c r="Q483" s="55" t="s">
        <v>2133</v>
      </c>
      <c r="R483" s="55" t="s">
        <v>2132</v>
      </c>
      <c r="S483" s="55" t="s">
        <v>2132</v>
      </c>
      <c r="U483" s="56" t="s">
        <v>3278</v>
      </c>
      <c r="V483" s="56" t="s">
        <v>3278</v>
      </c>
      <c r="W483" s="56" t="s">
        <v>2135</v>
      </c>
      <c r="X483" s="56" t="s">
        <v>3279</v>
      </c>
      <c r="Z483" s="78" t="s">
        <v>286</v>
      </c>
      <c r="AA483" s="78" t="s">
        <v>287</v>
      </c>
      <c r="AB483" s="78" t="s">
        <v>287</v>
      </c>
      <c r="AC483" s="73" t="str">
        <f t="shared" si="13"/>
        <v>No Crítico</v>
      </c>
      <c r="AE483" s="75" t="str">
        <f>IF(Z483=Clasificación!$B$9,Clasificación!$C$9,IF(Z483=Clasificación!$B$10,Clasificación!$C$10,IF(OR(Z483=Clasificación!$B$11,Z483=Clasificación!$C$11),Clasificación!$C$11,"Por clasificar")))</f>
        <v>Pública</v>
      </c>
      <c r="AF483" s="75" t="str">
        <f>IF(OR(AA483=Clasificación!$B$15,AA483=Clasificación!$B$16),Clasificación!$C$15,IF(AA483=Clasificación!$B$17,Clasificación!$C$17,"Por clasificar"))</f>
        <v>Crítica</v>
      </c>
      <c r="AG483" s="75" t="str">
        <f>IF(OR(AB483=Clasificación!$B$22,AB483=Clasificación!$B$23),Clasificación!$C$22,IF(AB483=Clasificación!$B$24,Clasificación!$C$24,"Por clasificar"))</f>
        <v>Crítica</v>
      </c>
    </row>
    <row r="484" spans="1:33" ht="56.25" x14ac:dyDescent="0.2">
      <c r="A484" s="55">
        <v>470</v>
      </c>
      <c r="B484" s="55" t="s">
        <v>2557</v>
      </c>
      <c r="C484" s="56" t="s">
        <v>3268</v>
      </c>
      <c r="D484" s="56" t="s">
        <v>2132</v>
      </c>
      <c r="E484" s="88" t="str">
        <f>+VLOOKUP(F484,Inventario!$A$3:$D$2083,2,FALSE)</f>
        <v>AC479</v>
      </c>
      <c r="F484" s="63" t="s">
        <v>1197</v>
      </c>
      <c r="G484" s="89" t="str">
        <f>+VLOOKUP(F484,Inventario!$A$3:$D$2083,3,FALSE)</f>
        <v>Subserie documental la cual puede contener la siguiente documentación: Informes, Estudios, Estudios (Presupuestales del Distrito), Comunicaciones Oficiales, Proyecciones, Documentos soporte, Estudios  (Fiscales, Financieros y Presupuestales del Distrito), Bases de datos, Documentos soporte</v>
      </c>
      <c r="H484" s="56" t="s">
        <v>2649</v>
      </c>
      <c r="I484" s="89" t="str">
        <f>+VLOOKUP(F484,Inventario!$A$4:$D$2083,4,FALSE)</f>
        <v>Datos / Información</v>
      </c>
      <c r="K484" s="55" t="s">
        <v>3116</v>
      </c>
      <c r="L484" s="55" t="s">
        <v>3116</v>
      </c>
      <c r="M484" s="55" t="s">
        <v>3117</v>
      </c>
      <c r="N484" s="55" t="s">
        <v>3117</v>
      </c>
      <c r="O484" s="55" t="s">
        <v>2131</v>
      </c>
      <c r="Q484" s="55" t="s">
        <v>2133</v>
      </c>
      <c r="R484" s="55" t="s">
        <v>2132</v>
      </c>
      <c r="S484" s="55" t="s">
        <v>2132</v>
      </c>
      <c r="U484" s="56" t="s">
        <v>3278</v>
      </c>
      <c r="V484" s="56" t="s">
        <v>3278</v>
      </c>
      <c r="W484" s="56" t="s">
        <v>2135</v>
      </c>
      <c r="X484" s="56" t="s">
        <v>3280</v>
      </c>
      <c r="Z484" s="87" t="s">
        <v>286</v>
      </c>
      <c r="AA484" s="87" t="s">
        <v>286</v>
      </c>
      <c r="AB484" s="87" t="s">
        <v>286</v>
      </c>
      <c r="AC484" s="73" t="str">
        <f t="shared" si="13"/>
        <v>No Crítico</v>
      </c>
      <c r="AE484" s="75" t="str">
        <f>IF(Z484=Clasificación!$B$9,Clasificación!$C$9,IF(Z484=Clasificación!$B$10,Clasificación!$C$10,IF(OR(Z484=Clasificación!$B$11,Z484=Clasificación!$C$11),Clasificación!$C$11,"Por clasificar")))</f>
        <v>Pública</v>
      </c>
      <c r="AF484" s="75" t="str">
        <f>IF(OR(AA484=Clasificación!$B$15,AA484=Clasificación!$B$16),Clasificación!$C$15,IF(AA484=Clasificación!$B$17,Clasificación!$C$17,"Por clasificar"))</f>
        <v>No Crítica</v>
      </c>
      <c r="AG484" s="75" t="str">
        <f>IF(OR(AB484=Clasificación!$B$22,AB484=Clasificación!$B$23),Clasificación!$C$22,IF(AB484=Clasificación!$B$24,Clasificación!$C$24,"Por clasificar"))</f>
        <v>No Crítica</v>
      </c>
    </row>
    <row r="485" spans="1:33" ht="67.5" x14ac:dyDescent="0.2">
      <c r="A485" s="55">
        <v>470</v>
      </c>
      <c r="B485" s="55" t="s">
        <v>2557</v>
      </c>
      <c r="C485" s="56" t="s">
        <v>3268</v>
      </c>
      <c r="D485" s="56" t="s">
        <v>2132</v>
      </c>
      <c r="E485" s="88" t="str">
        <f>+VLOOKUP(F485,Inventario!$A$3:$D$2083,2,FALSE)</f>
        <v>AC354</v>
      </c>
      <c r="F485" s="63" t="s">
        <v>1074</v>
      </c>
      <c r="G485" s="89" t="str">
        <f>+VLOOKUP(F485,Inventario!$A$3:$D$2083,3,FALSE)</f>
        <v>Subserie documental la cual puede contener la siguiente documentación: Requerimiento, Informe, Comunicaciones Oficiales y Anexos.</v>
      </c>
      <c r="H485" s="56" t="s">
        <v>3271</v>
      </c>
      <c r="I485" s="89" t="str">
        <f>+VLOOKUP(F485,Inventario!$A$4:$D$2083,4,FALSE)</f>
        <v>Datos / Información</v>
      </c>
      <c r="K485" s="55" t="s">
        <v>3116</v>
      </c>
      <c r="L485" s="55" t="s">
        <v>3116</v>
      </c>
      <c r="M485" s="55" t="s">
        <v>3116</v>
      </c>
      <c r="N485" s="55" t="s">
        <v>3116</v>
      </c>
      <c r="O485" s="55" t="s">
        <v>2131</v>
      </c>
      <c r="Q485" s="55" t="s">
        <v>2133</v>
      </c>
      <c r="R485" s="55" t="s">
        <v>2132</v>
      </c>
      <c r="S485" s="55" t="s">
        <v>2132</v>
      </c>
      <c r="U485" s="56" t="s">
        <v>3278</v>
      </c>
      <c r="V485" s="56" t="s">
        <v>3278</v>
      </c>
      <c r="W485" s="56" t="s">
        <v>2135</v>
      </c>
      <c r="X485" s="56" t="s">
        <v>3280</v>
      </c>
      <c r="Z485" s="78" t="s">
        <v>286</v>
      </c>
      <c r="AA485" s="78" t="s">
        <v>287</v>
      </c>
      <c r="AB485" s="78" t="s">
        <v>287</v>
      </c>
      <c r="AC485" s="73" t="str">
        <f t="shared" si="13"/>
        <v>No Crítico</v>
      </c>
      <c r="AE485" s="75" t="str">
        <f>IF(Z485=Clasificación!$B$9,Clasificación!$C$9,IF(Z485=Clasificación!$B$10,Clasificación!$C$10,IF(OR(Z485=Clasificación!$B$11,Z485=Clasificación!$C$11),Clasificación!$C$11,"Por clasificar")))</f>
        <v>Pública</v>
      </c>
      <c r="AF485" s="75" t="str">
        <f>IF(OR(AA485=Clasificación!$B$15,AA485=Clasificación!$B$16),Clasificación!$C$15,IF(AA485=Clasificación!$B$17,Clasificación!$C$17,"Por clasificar"))</f>
        <v>Crítica</v>
      </c>
      <c r="AG485" s="75" t="str">
        <f>IF(OR(AB485=Clasificación!$B$22,AB485=Clasificación!$B$23),Clasificación!$C$22,IF(AB485=Clasificación!$B$24,Clasificación!$C$24,"Por clasificar"))</f>
        <v>Crítica</v>
      </c>
    </row>
    <row r="486" spans="1:33" ht="67.5" x14ac:dyDescent="0.2">
      <c r="A486" s="55">
        <v>470</v>
      </c>
      <c r="B486" s="55" t="s">
        <v>2557</v>
      </c>
      <c r="C486" s="56" t="s">
        <v>3268</v>
      </c>
      <c r="D486" s="56" t="s">
        <v>2132</v>
      </c>
      <c r="E486" s="88" t="str">
        <f>+VLOOKUP(F486,Inventario!$A$3:$D$2083,2,FALSE)</f>
        <v>AC355</v>
      </c>
      <c r="F486" s="63" t="s">
        <v>2527</v>
      </c>
      <c r="G486" s="89" t="str">
        <f>+VLOOKUP(F486,Inventario!$A$3:$D$2083,3,FALSE)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486" s="56" t="s">
        <v>3272</v>
      </c>
      <c r="I486" s="89" t="str">
        <f>+VLOOKUP(F486,Inventario!$A$4:$D$2083,4,FALSE)</f>
        <v>Datos / Información</v>
      </c>
      <c r="K486" s="55" t="s">
        <v>3116</v>
      </c>
      <c r="L486" s="55" t="s">
        <v>3116</v>
      </c>
      <c r="M486" s="55" t="s">
        <v>3117</v>
      </c>
      <c r="N486" s="55" t="s">
        <v>3116</v>
      </c>
      <c r="O486" s="55" t="s">
        <v>2131</v>
      </c>
      <c r="Q486" s="55" t="s">
        <v>2133</v>
      </c>
      <c r="R486" s="55" t="s">
        <v>2132</v>
      </c>
      <c r="S486" s="55" t="s">
        <v>2132</v>
      </c>
      <c r="U486" s="56" t="s">
        <v>3278</v>
      </c>
      <c r="V486" s="56" t="s">
        <v>3278</v>
      </c>
      <c r="W486" s="56" t="s">
        <v>2135</v>
      </c>
      <c r="X486" s="56" t="s">
        <v>3279</v>
      </c>
      <c r="Z486" s="78" t="s">
        <v>286</v>
      </c>
      <c r="AA486" s="78" t="s">
        <v>287</v>
      </c>
      <c r="AB486" s="78" t="s">
        <v>287</v>
      </c>
      <c r="AC486" s="73" t="str">
        <f t="shared" si="13"/>
        <v>No Crítico</v>
      </c>
      <c r="AE486" s="75" t="str">
        <f>IF(Z486=Clasificación!$B$9,Clasificación!$C$9,IF(Z486=Clasificación!$B$10,Clasificación!$C$10,IF(OR(Z486=Clasificación!$B$11,Z486=Clasificación!$C$11),Clasificación!$C$11,"Por clasificar")))</f>
        <v>Pública</v>
      </c>
      <c r="AF486" s="75" t="str">
        <f>IF(OR(AA486=Clasificación!$B$15,AA486=Clasificación!$B$16),Clasificación!$C$15,IF(AA486=Clasificación!$B$17,Clasificación!$C$17,"Por clasificar"))</f>
        <v>Crítica</v>
      </c>
      <c r="AG486" s="75" t="str">
        <f>IF(OR(AB486=Clasificación!$B$22,AB486=Clasificación!$B$23),Clasificación!$C$22,IF(AB486=Clasificación!$B$24,Clasificación!$C$24,"Por clasificar"))</f>
        <v>Crítica</v>
      </c>
    </row>
    <row r="487" spans="1:33" ht="45" x14ac:dyDescent="0.2">
      <c r="A487" s="55">
        <v>470</v>
      </c>
      <c r="B487" s="55" t="s">
        <v>2557</v>
      </c>
      <c r="C487" s="56" t="s">
        <v>3268</v>
      </c>
      <c r="D487" s="56" t="s">
        <v>2132</v>
      </c>
      <c r="E487" s="88" t="str">
        <f>+VLOOKUP(F487,Inventario!$A$3:$D$2083,2,FALSE)</f>
        <v>AC356</v>
      </c>
      <c r="F487" s="63" t="s">
        <v>1750</v>
      </c>
      <c r="G487" s="89" t="str">
        <f>+VLOOKUP(F487,Inventario!$A$3:$D$2083,3,FALSE)</f>
        <v>Subserie documental la cual puede contener la siguiente documentación: Informe de gestión, Matriz de Plan Estratégico 58-F-03, Anexos al Informe de Gestión 58-F-26, Solicitud de creación, actualización o dada de baja de documentos del SGI 01-F-01, Caracterización de Servicio 01-F-02, Caracterización de Proceso 01-F-03, Procedimiento o Instructivo 01-F-04, Solicitud de Acción Correctiva, preventiva o de mejora 06-F-07, Seguimiento a los Compromisos de la Revisión Gerencial 06-F-09, Informe</v>
      </c>
      <c r="H487" s="56" t="s">
        <v>2382</v>
      </c>
      <c r="I487" s="89" t="str">
        <f>+VLOOKUP(F487,Inventario!$A$4:$D$2083,4,FALSE)</f>
        <v>Datos / Información</v>
      </c>
      <c r="K487" s="55" t="s">
        <v>3116</v>
      </c>
      <c r="L487" s="55" t="s">
        <v>3116</v>
      </c>
      <c r="M487" s="55" t="s">
        <v>3117</v>
      </c>
      <c r="N487" s="55" t="s">
        <v>3117</v>
      </c>
      <c r="O487" s="55" t="s">
        <v>2131</v>
      </c>
      <c r="Q487" s="55" t="s">
        <v>2133</v>
      </c>
      <c r="R487" s="55" t="s">
        <v>2132</v>
      </c>
      <c r="S487" s="55" t="s">
        <v>2132</v>
      </c>
      <c r="U487" s="56" t="s">
        <v>3278</v>
      </c>
      <c r="V487" s="56" t="s">
        <v>3278</v>
      </c>
      <c r="W487" s="56" t="s">
        <v>2135</v>
      </c>
      <c r="X487" s="56" t="s">
        <v>3280</v>
      </c>
      <c r="Z487" s="78" t="s">
        <v>286</v>
      </c>
      <c r="AA487" s="78" t="s">
        <v>288</v>
      </c>
      <c r="AB487" s="78" t="s">
        <v>288</v>
      </c>
      <c r="AC487" s="73" t="str">
        <f t="shared" si="13"/>
        <v>No Crítico</v>
      </c>
      <c r="AE487" s="75" t="str">
        <f>IF(Z487=Clasificación!$B$9,Clasificación!$C$9,IF(Z487=Clasificación!$B$10,Clasificación!$C$10,IF(OR(Z487=Clasificación!$B$11,Z487=Clasificación!$C$11),Clasificación!$C$11,"Por clasificar")))</f>
        <v>Pública</v>
      </c>
      <c r="AF487" s="75" t="str">
        <f>IF(OR(AA487=Clasificación!$B$15,AA487=Clasificación!$B$16),Clasificación!$C$15,IF(AA487=Clasificación!$B$17,Clasificación!$C$17,"Por clasificar"))</f>
        <v>Crítica</v>
      </c>
      <c r="AG487" s="75" t="str">
        <f>IF(OR(AB487=Clasificación!$B$22,AB487=Clasificación!$B$23),Clasificación!$C$22,IF(AB487=Clasificación!$B$24,Clasificación!$C$24,"Por clasificar"))</f>
        <v>Crítica</v>
      </c>
    </row>
    <row r="488" spans="1:33" ht="67.5" x14ac:dyDescent="0.2">
      <c r="A488" s="55">
        <v>470</v>
      </c>
      <c r="B488" s="55" t="s">
        <v>2557</v>
      </c>
      <c r="C488" s="56" t="s">
        <v>3268</v>
      </c>
      <c r="D488" s="56" t="s">
        <v>2132</v>
      </c>
      <c r="E488" s="88" t="str">
        <f>+VLOOKUP(F488,Inventario!$A$3:$D$2083,2,FALSE)</f>
        <v>AC481</v>
      </c>
      <c r="F488" s="63" t="s">
        <v>1199</v>
      </c>
      <c r="G488" s="89" t="str">
        <f>+VLOOKUP(F488,Inventario!$A$3:$D$2083,3,FALSE)</f>
        <v>Subserie documental la cual puede contener la siguiente documentación:  Plan, Informe, Formulación, Seguimiento, Plan Operativo, Plan Estratégico (44-F.20)</v>
      </c>
      <c r="H488" s="56" t="s">
        <v>3273</v>
      </c>
      <c r="I488" s="89" t="str">
        <f>+VLOOKUP(F488,Inventario!$A$4:$D$2083,4,FALSE)</f>
        <v>Datos / Información</v>
      </c>
      <c r="K488" s="55" t="s">
        <v>3116</v>
      </c>
      <c r="L488" s="55" t="s">
        <v>3116</v>
      </c>
      <c r="M488" s="55" t="s">
        <v>3117</v>
      </c>
      <c r="N488" s="55" t="s">
        <v>3117</v>
      </c>
      <c r="O488" s="55" t="s">
        <v>2131</v>
      </c>
      <c r="Q488" s="55" t="s">
        <v>2133</v>
      </c>
      <c r="R488" s="55" t="s">
        <v>2132</v>
      </c>
      <c r="S488" s="55" t="s">
        <v>2132</v>
      </c>
      <c r="U488" s="56" t="s">
        <v>3278</v>
      </c>
      <c r="V488" s="56" t="s">
        <v>3278</v>
      </c>
      <c r="W488" s="56" t="s">
        <v>2135</v>
      </c>
      <c r="X488" s="56" t="s">
        <v>3280</v>
      </c>
      <c r="Z488" s="78" t="s">
        <v>286</v>
      </c>
      <c r="AA488" s="78" t="s">
        <v>287</v>
      </c>
      <c r="AB488" s="78" t="s">
        <v>288</v>
      </c>
      <c r="AC488" s="73" t="str">
        <f t="shared" si="13"/>
        <v>No Crítico</v>
      </c>
      <c r="AE488" s="75" t="str">
        <f>IF(Z488=Clasificación!$B$9,Clasificación!$C$9,IF(Z488=Clasificación!$B$10,Clasificación!$C$10,IF(OR(Z488=Clasificación!$B$11,Z488=Clasificación!$C$11),Clasificación!$C$11,"Por clasificar")))</f>
        <v>Pública</v>
      </c>
      <c r="AF488" s="75" t="str">
        <f>IF(OR(AA488=Clasificación!$B$15,AA488=Clasificación!$B$16),Clasificación!$C$15,IF(AA488=Clasificación!$B$17,Clasificación!$C$17,"Por clasificar"))</f>
        <v>Crítica</v>
      </c>
      <c r="AG488" s="75" t="str">
        <f>IF(OR(AB488=Clasificación!$B$22,AB488=Clasificación!$B$23),Clasificación!$C$22,IF(AB488=Clasificación!$B$24,Clasificación!$C$24,"Por clasificar"))</f>
        <v>Crítica</v>
      </c>
    </row>
    <row r="489" spans="1:33" ht="146.25" x14ac:dyDescent="0.2">
      <c r="A489" s="55">
        <v>470</v>
      </c>
      <c r="B489" s="55" t="s">
        <v>2557</v>
      </c>
      <c r="C489" s="56" t="s">
        <v>3268</v>
      </c>
      <c r="D489" s="56" t="s">
        <v>2559</v>
      </c>
      <c r="E489" s="88" t="str">
        <f>+VLOOKUP(F489,Inventario!$A$3:$D$2083,2,FALSE)</f>
        <v>AC211</v>
      </c>
      <c r="F489" s="63" t="s">
        <v>1200</v>
      </c>
      <c r="G489" s="89" t="str">
        <f>+VLOOKUP(F489,Inventario!$A$3:$D$2083,3,FALSE)</f>
        <v>Aplicación de control interno para el registro de los planes de mejoramiento. Permite el manejo de los planes de mejoramiento solicitados por la Contraloría Distrital a las diferentes áreas de la SDH.</v>
      </c>
      <c r="H489" s="56" t="s">
        <v>3274</v>
      </c>
      <c r="I489" s="89" t="str">
        <f>+VLOOKUP(F489,Inventario!$A$4:$D$2083,4,FALSE)</f>
        <v>Software de propósito especifico</v>
      </c>
      <c r="K489" s="55" t="s">
        <v>3116</v>
      </c>
      <c r="L489" s="55" t="s">
        <v>3116</v>
      </c>
      <c r="M489" s="55" t="s">
        <v>3117</v>
      </c>
      <c r="N489" s="55" t="s">
        <v>3117</v>
      </c>
      <c r="O489" s="55" t="s">
        <v>2131</v>
      </c>
      <c r="Q489" s="55" t="s">
        <v>2133</v>
      </c>
      <c r="R489" s="55" t="s">
        <v>2132</v>
      </c>
      <c r="S489" s="55" t="s">
        <v>2132</v>
      </c>
      <c r="U489" s="56" t="s">
        <v>3278</v>
      </c>
      <c r="V489" s="56" t="s">
        <v>3278</v>
      </c>
      <c r="W489" s="56" t="s">
        <v>2135</v>
      </c>
      <c r="X489" s="56" t="s">
        <v>3280</v>
      </c>
      <c r="Z489" s="78" t="s">
        <v>286</v>
      </c>
      <c r="AA489" s="78" t="s">
        <v>287</v>
      </c>
      <c r="AB489" s="78" t="s">
        <v>287</v>
      </c>
      <c r="AC489" s="73" t="str">
        <f t="shared" si="13"/>
        <v>No Crítico</v>
      </c>
      <c r="AE489" s="75" t="str">
        <f>IF(Z489=Clasificación!$B$9,Clasificación!$C$9,IF(Z489=Clasificación!$B$10,Clasificación!$C$10,IF(OR(Z489=Clasificación!$B$11,Z489=Clasificación!$C$11),Clasificación!$C$11,"Por clasificar")))</f>
        <v>Pública</v>
      </c>
      <c r="AF489" s="75" t="str">
        <f>IF(OR(AA489=Clasificación!$B$15,AA489=Clasificación!$B$16),Clasificación!$C$15,IF(AA489=Clasificación!$B$17,Clasificación!$C$17,"Por clasificar"))</f>
        <v>Crítica</v>
      </c>
      <c r="AG489" s="75" t="str">
        <f>IF(OR(AB489=Clasificación!$B$22,AB489=Clasificación!$B$23),Clasificación!$C$22,IF(AB489=Clasificación!$B$24,Clasificación!$C$24,"Por clasificar"))</f>
        <v>Crítica</v>
      </c>
    </row>
    <row r="490" spans="1:33" ht="90" x14ac:dyDescent="0.2">
      <c r="A490" s="55">
        <v>470</v>
      </c>
      <c r="B490" s="55" t="s">
        <v>2557</v>
      </c>
      <c r="C490" s="56" t="s">
        <v>3268</v>
      </c>
      <c r="D490" s="56" t="s">
        <v>2648</v>
      </c>
      <c r="E490" s="88" t="str">
        <f>+VLOOKUP(F490,Inventario!$A$3:$D$2083,2,FALSE)</f>
        <v>AC368</v>
      </c>
      <c r="F490" s="63" t="s">
        <v>1100</v>
      </c>
      <c r="G490" s="89" t="str">
        <f>+VLOOKUP(F490,Inventario!$A$3:$D$2083,3,FALSE)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490" s="56"/>
      <c r="I490" s="89" t="str">
        <f>+VLOOKUP(F490,Inventario!$A$4:$D$2083,4,FALSE)</f>
        <v>Datos / Información</v>
      </c>
      <c r="K490" s="55" t="s">
        <v>3117</v>
      </c>
      <c r="L490" s="55" t="s">
        <v>3116</v>
      </c>
      <c r="M490" s="55" t="s">
        <v>3117</v>
      </c>
      <c r="N490" s="55" t="s">
        <v>3117</v>
      </c>
      <c r="O490" s="55" t="s">
        <v>2131</v>
      </c>
      <c r="Q490" s="55" t="s">
        <v>2133</v>
      </c>
      <c r="R490" s="55" t="s">
        <v>2132</v>
      </c>
      <c r="S490" s="55" t="s">
        <v>2132</v>
      </c>
      <c r="U490" s="56" t="s">
        <v>3278</v>
      </c>
      <c r="V490" s="56" t="s">
        <v>3278</v>
      </c>
      <c r="W490" s="56" t="s">
        <v>2135</v>
      </c>
      <c r="X490" s="91" t="s">
        <v>3281</v>
      </c>
      <c r="Z490" s="78" t="s">
        <v>288</v>
      </c>
      <c r="AA490" s="78" t="s">
        <v>288</v>
      </c>
      <c r="AB490" s="78" t="s">
        <v>288</v>
      </c>
      <c r="AC490" s="73" t="str">
        <f t="shared" si="13"/>
        <v>Crítico</v>
      </c>
      <c r="AE490" s="75" t="str">
        <f>IF(Z490=Clasificación!$B$9,Clasificación!$C$9,IF(Z490=Clasificación!$B$10,Clasificación!$C$10,IF(OR(Z490=Clasificación!$B$11,Z490=Clasificación!$C$11),Clasificación!$C$11,"Por clasificar")))</f>
        <v>Pública Reservada</v>
      </c>
      <c r="AF490" s="75" t="str">
        <f>IF(OR(AA490=Clasificación!$B$15,AA490=Clasificación!$B$16),Clasificación!$C$15,IF(AA490=Clasificación!$B$17,Clasificación!$C$17,"Por clasificar"))</f>
        <v>Crítica</v>
      </c>
      <c r="AG490" s="75" t="str">
        <f>IF(OR(AB490=Clasificación!$B$22,AB490=Clasificación!$B$23),Clasificación!$C$22,IF(AB490=Clasificación!$B$24,Clasificación!$C$24,"Por clasificar"))</f>
        <v>Crítica</v>
      </c>
    </row>
    <row r="491" spans="1:33" ht="78.75" x14ac:dyDescent="0.2">
      <c r="A491" s="55">
        <v>470</v>
      </c>
      <c r="B491" s="55" t="s">
        <v>2557</v>
      </c>
      <c r="C491" s="56" t="s">
        <v>3268</v>
      </c>
      <c r="D491" s="56" t="s">
        <v>2132</v>
      </c>
      <c r="E491" s="88" t="str">
        <f>+VLOOKUP(F491,Inventario!$A$3:$D$2083,2,FALSE)</f>
        <v>AC484</v>
      </c>
      <c r="F491" s="63" t="s">
        <v>1202</v>
      </c>
      <c r="G491" s="89" t="str">
        <f>+VLOOKUP(F491,Inventario!$A$3:$D$2083,3,FALSE)</f>
        <v>Serie documental la cual puede contener la siguiente documentación: Control de asistencia, Presentación de capacitación, Prueba de Confiabilidad, Encuesta.</v>
      </c>
      <c r="H491" s="56" t="s">
        <v>3275</v>
      </c>
      <c r="I491" s="89" t="str">
        <f>+VLOOKUP(F491,Inventario!$A$4:$D$2083,4,FALSE)</f>
        <v>Datos / Información</v>
      </c>
      <c r="K491" s="55" t="s">
        <v>3116</v>
      </c>
      <c r="L491" s="55" t="s">
        <v>3116</v>
      </c>
      <c r="M491" s="55" t="s">
        <v>3116</v>
      </c>
      <c r="N491" s="55" t="s">
        <v>3117</v>
      </c>
      <c r="O491" s="55" t="s">
        <v>2131</v>
      </c>
      <c r="Q491" s="55" t="s">
        <v>2133</v>
      </c>
      <c r="R491" s="55" t="s">
        <v>2132</v>
      </c>
      <c r="S491" s="55" t="s">
        <v>2132</v>
      </c>
      <c r="U491" s="56" t="s">
        <v>3278</v>
      </c>
      <c r="V491" s="56" t="s">
        <v>3278</v>
      </c>
      <c r="W491" s="56" t="s">
        <v>2135</v>
      </c>
      <c r="X491" s="56" t="s">
        <v>3282</v>
      </c>
      <c r="Z491" s="78" t="s">
        <v>286</v>
      </c>
      <c r="AA491" s="78" t="s">
        <v>287</v>
      </c>
      <c r="AB491" s="78" t="s">
        <v>287</v>
      </c>
      <c r="AC491" s="73" t="str">
        <f t="shared" ref="AC491:AC503" si="14">IF( AND(Z491="Alto",AA491="Alto",AB491="Alto"),"Crítico","No Crítico")</f>
        <v>No Crítico</v>
      </c>
      <c r="AE491" s="75" t="str">
        <f>IF(Z491=Clasificación!$B$9,Clasificación!$C$9,IF(Z491=Clasificación!$B$10,Clasificación!$C$10,IF(OR(Z491=Clasificación!$B$11,Z491=Clasificación!$C$11),Clasificación!$C$11,"Por clasificar")))</f>
        <v>Pública</v>
      </c>
      <c r="AF491" s="75" t="str">
        <f>IF(OR(AA491=Clasificación!$B$15,AA491=Clasificación!$B$16),Clasificación!$C$15,IF(AA491=Clasificación!$B$17,Clasificación!$C$17,"Por clasificar"))</f>
        <v>Crítica</v>
      </c>
      <c r="AG491" s="75" t="str">
        <f>IF(OR(AB491=Clasificación!$B$22,AB491=Clasificación!$B$23),Clasificación!$C$22,IF(AB491=Clasificación!$B$24,Clasificación!$C$24,"Por clasificar"))</f>
        <v>Crítica</v>
      </c>
    </row>
    <row r="492" spans="1:33" ht="191.25" x14ac:dyDescent="0.2">
      <c r="A492" s="55">
        <v>470</v>
      </c>
      <c r="B492" s="55" t="s">
        <v>2557</v>
      </c>
      <c r="C492" s="56" t="s">
        <v>3268</v>
      </c>
      <c r="D492" s="56" t="s">
        <v>3269</v>
      </c>
      <c r="E492" s="88" t="str">
        <f>+VLOOKUP(F492,Inventario!$A$3:$D$2083,2,FALSE)</f>
        <v>AC485</v>
      </c>
      <c r="F492" s="63" t="s">
        <v>1203</v>
      </c>
      <c r="G492" s="89" t="str">
        <f>+VLOOKUP(F492,Inventario!$A$3:$D$2083,3,FALSE)</f>
        <v>Serie documental la cual puede contener la siguiente documentación: Instructivo  de mediciones y estadísticas, Planilla de estadísticas diarias atención ciudadanos, Planilla de Seguimiento correo  de opinión tributaria, Programa de atención al contribuyente, Reporte Estadístico, Informe de Estadísticas.</v>
      </c>
      <c r="H492" s="56" t="s">
        <v>3276</v>
      </c>
      <c r="I492" s="89" t="str">
        <f>+VLOOKUP(F492,Inventario!$A$4:$D$2083,4,FALSE)</f>
        <v>Datos / Información</v>
      </c>
      <c r="K492" s="55" t="s">
        <v>3116</v>
      </c>
      <c r="L492" s="55" t="s">
        <v>3116</v>
      </c>
      <c r="M492" s="55" t="s">
        <v>3117</v>
      </c>
      <c r="N492" s="55" t="s">
        <v>3117</v>
      </c>
      <c r="O492" s="55" t="s">
        <v>2131</v>
      </c>
      <c r="Q492" s="55" t="s">
        <v>2133</v>
      </c>
      <c r="R492" s="55" t="s">
        <v>2132</v>
      </c>
      <c r="S492" s="55" t="s">
        <v>2132</v>
      </c>
      <c r="U492" s="56" t="s">
        <v>3278</v>
      </c>
      <c r="V492" s="56" t="s">
        <v>3278</v>
      </c>
      <c r="W492" s="56" t="s">
        <v>2135</v>
      </c>
      <c r="X492" s="56" t="s">
        <v>3279</v>
      </c>
      <c r="Z492" s="78" t="s">
        <v>287</v>
      </c>
      <c r="AA492" s="78" t="s">
        <v>287</v>
      </c>
      <c r="AB492" s="78" t="s">
        <v>287</v>
      </c>
      <c r="AC492" s="73" t="str">
        <f t="shared" si="14"/>
        <v>No Crítico</v>
      </c>
      <c r="AE492" s="75" t="str">
        <f>IF(Z492=Clasificación!$B$9,Clasificación!$C$9,IF(Z492=Clasificación!$B$10,Clasificación!$C$10,IF(OR(Z492=Clasificación!$B$11,Z492=Clasificación!$C$11),Clasificación!$C$11,"Por clasificar")))</f>
        <v>Pública Clasificada</v>
      </c>
      <c r="AF492" s="75" t="str">
        <f>IF(OR(AA492=Clasificación!$B$15,AA492=Clasificación!$B$16),Clasificación!$C$15,IF(AA492=Clasificación!$B$17,Clasificación!$C$17,"Por clasificar"))</f>
        <v>Crítica</v>
      </c>
      <c r="AG492" s="75" t="str">
        <f>IF(OR(AB492=Clasificación!$B$22,AB492=Clasificación!$B$23),Clasificación!$C$22,IF(AB492=Clasificación!$B$24,Clasificación!$C$24,"Por clasificar"))</f>
        <v>Crítica</v>
      </c>
    </row>
    <row r="493" spans="1:33" ht="45" x14ac:dyDescent="0.2">
      <c r="A493" s="55">
        <v>470</v>
      </c>
      <c r="B493" s="55" t="s">
        <v>2557</v>
      </c>
      <c r="C493" s="56" t="s">
        <v>3268</v>
      </c>
      <c r="D493" s="56" t="s">
        <v>3270</v>
      </c>
      <c r="E493" s="88" t="str">
        <f>+VLOOKUP(F493,Inventario!$A$3:$D$2083,2,FALSE)</f>
        <v>AC486</v>
      </c>
      <c r="F493" s="63" t="s">
        <v>1204</v>
      </c>
      <c r="G493" s="89" t="str">
        <f>+VLOOKUP(F493,Inventario!$A$3:$D$2083,3,FALSE)</f>
        <v>Serie documental la cual puede contener la siguiente documentación: Formato oficial de cambio de dirección y actualización de otros datos</v>
      </c>
      <c r="H493" s="56" t="s">
        <v>3277</v>
      </c>
      <c r="I493" s="89" t="str">
        <f>+VLOOKUP(F493,Inventario!$A$4:$D$2083,4,FALSE)</f>
        <v>Datos / Información</v>
      </c>
      <c r="K493" s="55" t="s">
        <v>3116</v>
      </c>
      <c r="L493" s="55" t="s">
        <v>3116</v>
      </c>
      <c r="M493" s="55" t="s">
        <v>3117</v>
      </c>
      <c r="N493" s="55" t="s">
        <v>3116</v>
      </c>
      <c r="O493" s="55" t="s">
        <v>2131</v>
      </c>
      <c r="Q493" s="55" t="s">
        <v>2133</v>
      </c>
      <c r="R493" s="55" t="s">
        <v>2132</v>
      </c>
      <c r="S493" s="55" t="s">
        <v>2132</v>
      </c>
      <c r="U493" s="56" t="s">
        <v>3278</v>
      </c>
      <c r="V493" s="56" t="s">
        <v>3278</v>
      </c>
      <c r="W493" s="56" t="s">
        <v>2135</v>
      </c>
      <c r="X493" s="56" t="s">
        <v>3283</v>
      </c>
      <c r="Z493" s="56" t="s">
        <v>286</v>
      </c>
      <c r="AA493" s="56" t="s">
        <v>286</v>
      </c>
      <c r="AB493" s="56" t="s">
        <v>286</v>
      </c>
      <c r="AC493" s="73" t="str">
        <f t="shared" si="14"/>
        <v>No Crítico</v>
      </c>
      <c r="AE493" s="75" t="str">
        <f>IF(Z493=Clasificación!$B$9,Clasificación!$C$9,IF(Z493=Clasificación!$B$10,Clasificación!$C$10,IF(OR(Z493=Clasificación!$B$11,Z493=Clasificación!$C$11),Clasificación!$C$11,"Por clasificar")))</f>
        <v>Pública</v>
      </c>
      <c r="AF493" s="75" t="str">
        <f>IF(OR(AA493=Clasificación!$B$15,AA493=Clasificación!$B$16),Clasificación!$C$15,IF(AA493=Clasificación!$B$17,Clasificación!$C$17,"Por clasificar"))</f>
        <v>No Crítica</v>
      </c>
      <c r="AG493" s="75" t="str">
        <f>IF(OR(AB493=Clasificación!$B$22,AB493=Clasificación!$B$23),Clasificación!$C$22,IF(AB493=Clasificación!$B$24,Clasificación!$C$24,"Por clasificar"))</f>
        <v>No Crítica</v>
      </c>
    </row>
    <row r="494" spans="1:33" ht="67.5" x14ac:dyDescent="0.2">
      <c r="A494" s="55"/>
      <c r="B494" s="55" t="s">
        <v>2557</v>
      </c>
      <c r="C494" s="56" t="s">
        <v>3304</v>
      </c>
      <c r="D494" s="56" t="s">
        <v>2132</v>
      </c>
      <c r="E494" s="88"/>
      <c r="F494" s="63" t="s">
        <v>1195</v>
      </c>
      <c r="G494" s="89" t="str">
        <f>+VLOOKUP(F494,Inventario!$A$3:$D$2083,3,FALSE)</f>
        <v>Subserie documental la cual puede contener la siguiente documentación: Acta (Subdirección Jurídico Tributaria), Anexos, Ayuda de memoria mesas de  trabajo o talleres  de capacitación, Formato de control de asistencia.</v>
      </c>
      <c r="H494" s="56"/>
      <c r="I494" s="89"/>
      <c r="K494" s="55" t="s">
        <v>3116</v>
      </c>
      <c r="L494" s="55" t="s">
        <v>3117</v>
      </c>
      <c r="M494" s="55" t="s">
        <v>3116</v>
      </c>
      <c r="N494" s="55" t="s">
        <v>3116</v>
      </c>
      <c r="O494" s="55" t="s">
        <v>2131</v>
      </c>
      <c r="Q494" s="55" t="s">
        <v>2133</v>
      </c>
      <c r="R494" s="55" t="s">
        <v>2132</v>
      </c>
      <c r="S494" s="55" t="s">
        <v>2132</v>
      </c>
      <c r="U494" s="56" t="s">
        <v>3312</v>
      </c>
      <c r="V494" s="56" t="s">
        <v>3312</v>
      </c>
      <c r="W494" s="56" t="s">
        <v>2135</v>
      </c>
      <c r="X494" s="56" t="s">
        <v>3313</v>
      </c>
      <c r="Z494" s="78" t="s">
        <v>286</v>
      </c>
      <c r="AA494" s="78" t="s">
        <v>286</v>
      </c>
      <c r="AB494" s="78" t="s">
        <v>286</v>
      </c>
      <c r="AC494" s="73" t="str">
        <f t="shared" si="14"/>
        <v>No Crítico</v>
      </c>
      <c r="AE494" s="75" t="str">
        <f>IF(Z494=Clasificación!$B$9,Clasificación!$C$9,IF(Z494=Clasificación!$B$10,Clasificación!$C$10,IF(OR(Z494=Clasificación!$B$11,Z494=Clasificación!$C$11),Clasificación!$C$11,"Por clasificar")))</f>
        <v>Pública</v>
      </c>
      <c r="AF494" s="75" t="str">
        <f>IF(OR(AA494=Clasificación!$B$15,AA494=Clasificación!$B$16),Clasificación!$C$15,IF(AA494=Clasificación!$B$17,Clasificación!$C$17,"Por clasificar"))</f>
        <v>No Crítica</v>
      </c>
      <c r="AG494" s="75" t="str">
        <f>IF(OR(AB494=Clasificación!$B$22,AB494=Clasificación!$B$23),Clasificación!$C$22,IF(AB494=Clasificación!$B$24,Clasificación!$C$24,"Por clasificar"))</f>
        <v>No Crítica</v>
      </c>
    </row>
    <row r="495" spans="1:33" ht="67.5" x14ac:dyDescent="0.2">
      <c r="A495" s="55"/>
      <c r="B495" s="55" t="s">
        <v>2557</v>
      </c>
      <c r="C495" s="56" t="s">
        <v>3304</v>
      </c>
      <c r="D495" s="56" t="s">
        <v>2132</v>
      </c>
      <c r="E495" s="88"/>
      <c r="F495" s="63" t="s">
        <v>1197</v>
      </c>
      <c r="G495" s="89" t="str">
        <f>+VLOOKUP(F495,Inventario!$A$3:$D$2083,3,FALSE)</f>
        <v>Subserie documental la cual puede contener la siguiente documentación: Informes, Estudios, Estudios (Presupuestales del Distrito), Comunicaciones Oficiales, Proyecciones, Documentos soporte, Estudios  (Fiscales, Financieros y Presupuestales del Distrito), Bases de datos, Documentos soporte</v>
      </c>
      <c r="H495" s="56" t="s">
        <v>2649</v>
      </c>
      <c r="I495" s="89"/>
      <c r="K495" s="55" t="s">
        <v>3116</v>
      </c>
      <c r="L495" s="55" t="s">
        <v>3117</v>
      </c>
      <c r="M495" s="55" t="s">
        <v>3116</v>
      </c>
      <c r="N495" s="55" t="s">
        <v>3116</v>
      </c>
      <c r="O495" s="55" t="s">
        <v>2131</v>
      </c>
      <c r="Q495" s="55" t="s">
        <v>2133</v>
      </c>
      <c r="R495" s="55" t="s">
        <v>2132</v>
      </c>
      <c r="S495" s="55" t="s">
        <v>2132</v>
      </c>
      <c r="U495" s="56" t="s">
        <v>3312</v>
      </c>
      <c r="V495" s="56" t="s">
        <v>3312</v>
      </c>
      <c r="W495" s="56" t="s">
        <v>2135</v>
      </c>
      <c r="X495" s="56" t="s">
        <v>3313</v>
      </c>
      <c r="Z495" s="78" t="s">
        <v>286</v>
      </c>
      <c r="AA495" s="78" t="s">
        <v>286</v>
      </c>
      <c r="AB495" s="78" t="s">
        <v>286</v>
      </c>
      <c r="AC495" s="73" t="str">
        <f t="shared" si="14"/>
        <v>No Crítico</v>
      </c>
      <c r="AE495" s="75" t="str">
        <f>IF(Z495=Clasificación!$B$9,Clasificación!$C$9,IF(Z495=Clasificación!$B$10,Clasificación!$C$10,IF(OR(Z495=Clasificación!$B$11,Z495=Clasificación!$C$11),Clasificación!$C$11,"Por clasificar")))</f>
        <v>Pública</v>
      </c>
      <c r="AF495" s="75" t="str">
        <f>IF(OR(AA495=Clasificación!$B$15,AA495=Clasificación!$B$16),Clasificación!$C$15,IF(AA495=Clasificación!$B$17,Clasificación!$C$17,"Por clasificar"))</f>
        <v>No Crítica</v>
      </c>
      <c r="AG495" s="75" t="str">
        <f>IF(OR(AB495=Clasificación!$B$22,AB495=Clasificación!$B$23),Clasificación!$C$22,IF(AB495=Clasificación!$B$24,Clasificación!$C$24,"Por clasificar"))</f>
        <v>No Crítica</v>
      </c>
    </row>
    <row r="496" spans="1:33" ht="78.75" x14ac:dyDescent="0.2">
      <c r="A496" s="55"/>
      <c r="B496" s="55" t="s">
        <v>2557</v>
      </c>
      <c r="C496" s="56" t="s">
        <v>3304</v>
      </c>
      <c r="D496" s="56" t="s">
        <v>2132</v>
      </c>
      <c r="E496" s="88"/>
      <c r="F496" s="63" t="s">
        <v>1074</v>
      </c>
      <c r="G496" s="89" t="str">
        <f>+VLOOKUP(F496,Inventario!$A$3:$D$2083,3,FALSE)</f>
        <v>Subserie documental la cual puede contener la siguiente documentación: Requerimiento, Informe, Comunicaciones Oficiales y Anexos.</v>
      </c>
      <c r="H496" s="56" t="s">
        <v>2720</v>
      </c>
      <c r="I496" s="89"/>
      <c r="K496" s="55" t="s">
        <v>3116</v>
      </c>
      <c r="L496" s="55" t="s">
        <v>3117</v>
      </c>
      <c r="M496" s="55" t="s">
        <v>3116</v>
      </c>
      <c r="N496" s="55" t="s">
        <v>3116</v>
      </c>
      <c r="O496" s="55" t="s">
        <v>2131</v>
      </c>
      <c r="Q496" s="55" t="s">
        <v>2133</v>
      </c>
      <c r="R496" s="55" t="s">
        <v>2132</v>
      </c>
      <c r="S496" s="55" t="s">
        <v>2132</v>
      </c>
      <c r="U496" s="56" t="s">
        <v>3312</v>
      </c>
      <c r="V496" s="56" t="s">
        <v>3312</v>
      </c>
      <c r="W496" s="56" t="s">
        <v>2135</v>
      </c>
      <c r="X496" s="56" t="s">
        <v>3314</v>
      </c>
      <c r="Z496" s="78" t="s">
        <v>286</v>
      </c>
      <c r="AA496" s="78" t="s">
        <v>286</v>
      </c>
      <c r="AB496" s="78" t="s">
        <v>286</v>
      </c>
      <c r="AC496" s="73" t="str">
        <f t="shared" si="14"/>
        <v>No Crítico</v>
      </c>
      <c r="AE496" s="75" t="str">
        <f>IF(Z496=Clasificación!$B$9,Clasificación!$C$9,IF(Z496=Clasificación!$B$10,Clasificación!$C$10,IF(OR(Z496=Clasificación!$B$11,Z496=Clasificación!$C$11),Clasificación!$C$11,"Por clasificar")))</f>
        <v>Pública</v>
      </c>
      <c r="AF496" s="75" t="str">
        <f>IF(OR(AA496=Clasificación!$B$15,AA496=Clasificación!$B$16),Clasificación!$C$15,IF(AA496=Clasificación!$B$17,Clasificación!$C$17,"Por clasificar"))</f>
        <v>No Crítica</v>
      </c>
      <c r="AG496" s="75" t="str">
        <f>IF(OR(AB496=Clasificación!$B$22,AB496=Clasificación!$B$23),Clasificación!$C$22,IF(AB496=Clasificación!$B$24,Clasificación!$C$24,"Por clasificar"))</f>
        <v>No Crítica</v>
      </c>
    </row>
    <row r="497" spans="1:33" ht="78.75" x14ac:dyDescent="0.2">
      <c r="A497" s="55"/>
      <c r="B497" s="55" t="s">
        <v>2557</v>
      </c>
      <c r="C497" s="56" t="s">
        <v>3304</v>
      </c>
      <c r="D497" s="56" t="s">
        <v>2132</v>
      </c>
      <c r="E497" s="88"/>
      <c r="F497" s="63" t="s">
        <v>1099</v>
      </c>
      <c r="G497" s="89" t="str">
        <f>+VLOOKUP(F497,Inventario!$A$3:$D$2083,3,FALSE)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497" s="56" t="s">
        <v>3307</v>
      </c>
      <c r="I497" s="89"/>
      <c r="K497" s="55" t="s">
        <v>3116</v>
      </c>
      <c r="L497" s="55" t="s">
        <v>3116</v>
      </c>
      <c r="M497" s="55" t="s">
        <v>3116</v>
      </c>
      <c r="N497" s="55" t="s">
        <v>3116</v>
      </c>
      <c r="O497" s="55" t="s">
        <v>2131</v>
      </c>
      <c r="Q497" s="55" t="s">
        <v>2133</v>
      </c>
      <c r="R497" s="55" t="s">
        <v>2132</v>
      </c>
      <c r="S497" s="55" t="s">
        <v>2132</v>
      </c>
      <c r="U497" s="56" t="s">
        <v>3312</v>
      </c>
      <c r="V497" s="56" t="s">
        <v>3312</v>
      </c>
      <c r="W497" s="56" t="s">
        <v>2135</v>
      </c>
      <c r="X497" s="56" t="s">
        <v>3314</v>
      </c>
      <c r="Z497" s="78" t="s">
        <v>286</v>
      </c>
      <c r="AA497" s="78" t="s">
        <v>286</v>
      </c>
      <c r="AB497" s="78" t="s">
        <v>286</v>
      </c>
      <c r="AC497" s="73" t="str">
        <f t="shared" si="14"/>
        <v>No Crítico</v>
      </c>
      <c r="AE497" s="75" t="str">
        <f>IF(Z497=Clasificación!$B$9,Clasificación!$C$9,IF(Z497=Clasificación!$B$10,Clasificación!$C$10,IF(OR(Z497=Clasificación!$B$11,Z497=Clasificación!$C$11),Clasificación!$C$11,"Por clasificar")))</f>
        <v>Pública</v>
      </c>
      <c r="AF497" s="75" t="str">
        <f>IF(OR(AA497=Clasificación!$B$15,AA497=Clasificación!$B$16),Clasificación!$C$15,IF(AA497=Clasificación!$B$17,Clasificación!$C$17,"Por clasificar"))</f>
        <v>No Crítica</v>
      </c>
      <c r="AG497" s="75" t="str">
        <f>IF(OR(AB497=Clasificación!$B$22,AB497=Clasificación!$B$23),Clasificación!$C$22,IF(AB497=Clasificación!$B$24,Clasificación!$C$24,"Por clasificar"))</f>
        <v>No Crítica</v>
      </c>
    </row>
    <row r="498" spans="1:33" ht="78.75" x14ac:dyDescent="0.2">
      <c r="A498" s="55"/>
      <c r="B498" s="55" t="s">
        <v>2557</v>
      </c>
      <c r="C498" s="56" t="s">
        <v>3304</v>
      </c>
      <c r="D498" s="56" t="s">
        <v>2132</v>
      </c>
      <c r="E498" s="88"/>
      <c r="F498" s="63" t="s">
        <v>1750</v>
      </c>
      <c r="G498" s="89" t="str">
        <f>+VLOOKUP(F498,Inventario!$A$3:$D$2083,3,FALSE)</f>
        <v>Subserie documental la cual puede contener la siguiente documentación: Informe de gestión, Matriz de Plan Estratégico 58-F-03, Anexos al Informe de Gestión 58-F-26, Solicitud de creación, actualización o dada de baja de documentos del SGI 01-F-01, Caracterización de Servicio 01-F-02, Caracterización de Proceso 01-F-03, Procedimiento o Instructivo 01-F-04, Solicitud de Acción Correctiva, preventiva o de mejora 06-F-07, Seguimiento a los Compromisos de la Revisión Gerencial 06-F-09, Informe</v>
      </c>
      <c r="H498" s="56" t="s">
        <v>2382</v>
      </c>
      <c r="I498" s="89"/>
      <c r="K498" s="55" t="s">
        <v>3116</v>
      </c>
      <c r="L498" s="55" t="s">
        <v>3116</v>
      </c>
      <c r="M498" s="55" t="s">
        <v>3116</v>
      </c>
      <c r="N498" s="55" t="s">
        <v>3116</v>
      </c>
      <c r="O498" s="55" t="s">
        <v>2131</v>
      </c>
      <c r="Q498" s="55" t="s">
        <v>2133</v>
      </c>
      <c r="R498" s="55" t="s">
        <v>2132</v>
      </c>
      <c r="S498" s="55" t="s">
        <v>2132</v>
      </c>
      <c r="U498" s="56" t="s">
        <v>3312</v>
      </c>
      <c r="V498" s="56" t="s">
        <v>3312</v>
      </c>
      <c r="W498" s="56" t="s">
        <v>2135</v>
      </c>
      <c r="X498" s="56" t="s">
        <v>3313</v>
      </c>
      <c r="Z498" s="78" t="s">
        <v>286</v>
      </c>
      <c r="AA498" s="78" t="s">
        <v>286</v>
      </c>
      <c r="AB498" s="78" t="s">
        <v>286</v>
      </c>
      <c r="AC498" s="73" t="str">
        <f t="shared" si="14"/>
        <v>No Crítico</v>
      </c>
      <c r="AE498" s="75" t="str">
        <f>IF(Z498=Clasificación!$B$9,Clasificación!$C$9,IF(Z498=Clasificación!$B$10,Clasificación!$C$10,IF(OR(Z498=Clasificación!$B$11,Z498=Clasificación!$C$11),Clasificación!$C$11,"Por clasificar")))</f>
        <v>Pública</v>
      </c>
      <c r="AF498" s="75" t="str">
        <f>IF(OR(AA498=Clasificación!$B$15,AA498=Clasificación!$B$16),Clasificación!$C$15,IF(AA498=Clasificación!$B$17,Clasificación!$C$17,"Por clasificar"))</f>
        <v>No Crítica</v>
      </c>
      <c r="AG498" s="75" t="str">
        <f>IF(OR(AB498=Clasificación!$B$22,AB498=Clasificación!$B$23),Clasificación!$C$22,IF(AB498=Clasificación!$B$24,Clasificación!$C$24,"Por clasificar"))</f>
        <v>No Crítica</v>
      </c>
    </row>
    <row r="499" spans="1:33" ht="67.5" x14ac:dyDescent="0.2">
      <c r="A499" s="55"/>
      <c r="B499" s="55" t="s">
        <v>2557</v>
      </c>
      <c r="C499" s="56" t="s">
        <v>3304</v>
      </c>
      <c r="D499" s="56" t="s">
        <v>2132</v>
      </c>
      <c r="E499" s="88"/>
      <c r="F499" s="63" t="s">
        <v>1199</v>
      </c>
      <c r="G499" s="89" t="str">
        <f>+VLOOKUP(F499,Inventario!$A$3:$D$2083,3,FALSE)</f>
        <v>Subserie documental la cual puede contener la siguiente documentación:  Plan, Informe, Formulación, Seguimiento, Plan Operativo, Plan Estratégico (44-F.20)</v>
      </c>
      <c r="H499" s="56" t="s">
        <v>3308</v>
      </c>
      <c r="I499" s="89"/>
      <c r="K499" s="55" t="s">
        <v>3116</v>
      </c>
      <c r="L499" s="55" t="s">
        <v>3116</v>
      </c>
      <c r="M499" s="55" t="s">
        <v>3116</v>
      </c>
      <c r="N499" s="55" t="s">
        <v>3116</v>
      </c>
      <c r="O499" s="55" t="s">
        <v>2131</v>
      </c>
      <c r="Q499" s="55" t="s">
        <v>2133</v>
      </c>
      <c r="R499" s="55" t="s">
        <v>2132</v>
      </c>
      <c r="S499" s="55" t="s">
        <v>2132</v>
      </c>
      <c r="U499" s="56" t="s">
        <v>3312</v>
      </c>
      <c r="V499" s="56" t="s">
        <v>3312</v>
      </c>
      <c r="W499" s="56" t="s">
        <v>2135</v>
      </c>
      <c r="X499" s="56" t="s">
        <v>3313</v>
      </c>
      <c r="Z499" s="78" t="s">
        <v>286</v>
      </c>
      <c r="AA499" s="78" t="s">
        <v>286</v>
      </c>
      <c r="AB499" s="78" t="s">
        <v>286</v>
      </c>
      <c r="AC499" s="73" t="str">
        <f t="shared" si="14"/>
        <v>No Crítico</v>
      </c>
      <c r="AE499" s="75" t="str">
        <f>IF(Z499=Clasificación!$B$9,Clasificación!$C$9,IF(Z499=Clasificación!$B$10,Clasificación!$C$10,IF(OR(Z499=Clasificación!$B$11,Z499=Clasificación!$C$11),Clasificación!$C$11,"Por clasificar")))</f>
        <v>Pública</v>
      </c>
      <c r="AF499" s="75" t="str">
        <f>IF(OR(AA499=Clasificación!$B$15,AA499=Clasificación!$B$16),Clasificación!$C$15,IF(AA499=Clasificación!$B$17,Clasificación!$C$17,"Por clasificar"))</f>
        <v>No Crítica</v>
      </c>
      <c r="AG499" s="75" t="str">
        <f>IF(OR(AB499=Clasificación!$B$22,AB499=Clasificación!$B$23),Clasificación!$C$22,IF(AB499=Clasificación!$B$24,Clasificación!$C$24,"Por clasificar"))</f>
        <v>No Crítica</v>
      </c>
    </row>
    <row r="500" spans="1:33" ht="123.75" x14ac:dyDescent="0.2">
      <c r="A500" s="55"/>
      <c r="B500" s="55" t="s">
        <v>2557</v>
      </c>
      <c r="C500" s="56" t="s">
        <v>3304</v>
      </c>
      <c r="D500" s="56" t="s">
        <v>2559</v>
      </c>
      <c r="E500" s="88"/>
      <c r="F500" s="63" t="s">
        <v>1200</v>
      </c>
      <c r="G500" s="89" t="str">
        <f>+VLOOKUP(F500,Inventario!$A$3:$D$2083,3,FALSE)</f>
        <v>Aplicación de control interno para el registro de los planes de mejoramiento. Permite el manejo de los planes de mejoramiento solicitados por la Contraloría Distrital a las diferentes áreas de la SDH.</v>
      </c>
      <c r="H500" s="56" t="s">
        <v>3309</v>
      </c>
      <c r="I500" s="89"/>
      <c r="K500" s="55" t="s">
        <v>3116</v>
      </c>
      <c r="L500" s="55" t="s">
        <v>3116</v>
      </c>
      <c r="M500" s="55" t="s">
        <v>3116</v>
      </c>
      <c r="N500" s="55" t="s">
        <v>3116</v>
      </c>
      <c r="O500" s="55" t="s">
        <v>2131</v>
      </c>
      <c r="Q500" s="55" t="s">
        <v>2133</v>
      </c>
      <c r="R500" s="55" t="s">
        <v>2132</v>
      </c>
      <c r="S500" s="55" t="s">
        <v>2132</v>
      </c>
      <c r="U500" s="56" t="s">
        <v>3312</v>
      </c>
      <c r="V500" s="56" t="s">
        <v>3312</v>
      </c>
      <c r="W500" s="56" t="s">
        <v>2135</v>
      </c>
      <c r="X500" s="56" t="s">
        <v>3315</v>
      </c>
      <c r="Z500" s="78" t="s">
        <v>286</v>
      </c>
      <c r="AA500" s="78" t="s">
        <v>286</v>
      </c>
      <c r="AB500" s="78" t="s">
        <v>286</v>
      </c>
      <c r="AC500" s="73" t="str">
        <f t="shared" si="14"/>
        <v>No Crítico</v>
      </c>
      <c r="AE500" s="75" t="str">
        <f>IF(Z500=Clasificación!$B$9,Clasificación!$C$9,IF(Z500=Clasificación!$B$10,Clasificación!$C$10,IF(OR(Z500=Clasificación!$B$11,Z500=Clasificación!$C$11),Clasificación!$C$11,"Por clasificar")))</f>
        <v>Pública</v>
      </c>
      <c r="AF500" s="75" t="str">
        <f>IF(OR(AA500=Clasificación!$B$15,AA500=Clasificación!$B$16),Clasificación!$C$15,IF(AA500=Clasificación!$B$17,Clasificación!$C$17,"Por clasificar"))</f>
        <v>No Crítica</v>
      </c>
      <c r="AG500" s="75" t="str">
        <f>IF(OR(AB500=Clasificación!$B$22,AB500=Clasificación!$B$23),Clasificación!$C$22,IF(AB500=Clasificación!$B$24,Clasificación!$C$24,"Por clasificar"))</f>
        <v>No Crítica</v>
      </c>
    </row>
    <row r="501" spans="1:33" ht="90" x14ac:dyDescent="0.2">
      <c r="A501" s="55"/>
      <c r="B501" s="55" t="s">
        <v>2557</v>
      </c>
      <c r="C501" s="56" t="s">
        <v>3304</v>
      </c>
      <c r="D501" s="56" t="s">
        <v>2648</v>
      </c>
      <c r="E501" s="88"/>
      <c r="F501" s="63" t="s">
        <v>1100</v>
      </c>
      <c r="G501" s="89" t="str">
        <f>+VLOOKUP(F501,Inventario!$A$3:$D$2083,3,FALSE)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501" s="56"/>
      <c r="I501" s="89"/>
      <c r="K501" s="55" t="s">
        <v>3117</v>
      </c>
      <c r="L501" s="55" t="s">
        <v>3117</v>
      </c>
      <c r="M501" s="55" t="s">
        <v>3117</v>
      </c>
      <c r="N501" s="55" t="s">
        <v>3117</v>
      </c>
      <c r="O501" s="55" t="s">
        <v>2131</v>
      </c>
      <c r="Q501" s="55" t="s">
        <v>2133</v>
      </c>
      <c r="R501" s="55" t="s">
        <v>2132</v>
      </c>
      <c r="S501" s="55" t="s">
        <v>2132</v>
      </c>
      <c r="U501" s="56" t="s">
        <v>3312</v>
      </c>
      <c r="V501" s="56" t="s">
        <v>3312</v>
      </c>
      <c r="W501" s="56" t="s">
        <v>2135</v>
      </c>
      <c r="X501" s="56" t="s">
        <v>3315</v>
      </c>
      <c r="Z501" s="78" t="s">
        <v>288</v>
      </c>
      <c r="AA501" s="78" t="s">
        <v>287</v>
      </c>
      <c r="AB501" s="78" t="s">
        <v>287</v>
      </c>
      <c r="AC501" s="73" t="str">
        <f t="shared" si="14"/>
        <v>No Crítico</v>
      </c>
      <c r="AE501" s="75" t="str">
        <f>IF(Z501=Clasificación!$B$9,Clasificación!$C$9,IF(Z501=Clasificación!$B$10,Clasificación!$C$10,IF(OR(Z501=Clasificación!$B$11,Z501=Clasificación!$C$11),Clasificación!$C$11,"Por clasificar")))</f>
        <v>Pública Reservada</v>
      </c>
      <c r="AF501" s="75" t="str">
        <f>IF(OR(AA501=Clasificación!$B$15,AA501=Clasificación!$B$16),Clasificación!$C$15,IF(AA501=Clasificación!$B$17,Clasificación!$C$17,"Por clasificar"))</f>
        <v>Crítica</v>
      </c>
      <c r="AG501" s="75" t="str">
        <f>IF(OR(AB501=Clasificación!$B$22,AB501=Clasificación!$B$23),Clasificación!$C$22,IF(AB501=Clasificación!$B$24,Clasificación!$C$24,"Por clasificar"))</f>
        <v>Crítica</v>
      </c>
    </row>
    <row r="502" spans="1:33" ht="409.5" x14ac:dyDescent="0.2">
      <c r="A502" s="55"/>
      <c r="B502" s="55" t="s">
        <v>2557</v>
      </c>
      <c r="C502" s="56" t="s">
        <v>3304</v>
      </c>
      <c r="D502" s="56" t="s">
        <v>3305</v>
      </c>
      <c r="E502" s="88"/>
      <c r="F502" s="63" t="s">
        <v>1208</v>
      </c>
      <c r="G502" s="89" t="str">
        <f>+VLOOKUP(F502,Inventario!$A$3:$D$2083,3,FALSE)</f>
        <v>Serie documental la cual puede contener la siguiente documentación: Solicitud de información, Acta de adjudicación de remate, Acta de archivo tramite tributario, Acta de cierre establecimiento, Acta de levante de sellos, Acta de presentación,  Acta de reparto, Acta de verificación y demás actas para la gestión, Auto abriendo a pruebas dentro del trámite de excepciones, Auto aclaratorio y autos a los que haya lugar, Boletin y pruebas de catastro, Calificación del contribuyente, Certificado de Existencia y Representación Legal, otros certificados, Emplazamiento para corregir, Liquidación de corrección aritmética ,  y otras liquidaciones, Oficio de aceptacion  sancion reducida, Recurso de reconsideración, Relación de pruebas y expedientes para el archivo de gestión, Resoluciones (varias), respuestas de fiscalización y liquidación,  revocatoria,  Solicitudes.</v>
      </c>
      <c r="H502" s="56" t="s">
        <v>3310</v>
      </c>
      <c r="I502" s="89"/>
      <c r="K502" s="55" t="s">
        <v>3117</v>
      </c>
      <c r="L502" s="55" t="s">
        <v>3117</v>
      </c>
      <c r="M502" s="55" t="s">
        <v>3117</v>
      </c>
      <c r="N502" s="55" t="s">
        <v>3117</v>
      </c>
      <c r="O502" s="55" t="s">
        <v>2131</v>
      </c>
      <c r="Q502" s="55" t="s">
        <v>2133</v>
      </c>
      <c r="R502" s="55" t="s">
        <v>2132</v>
      </c>
      <c r="S502" s="55" t="s">
        <v>2132</v>
      </c>
      <c r="U502" s="56" t="s">
        <v>3312</v>
      </c>
      <c r="V502" s="56" t="s">
        <v>3312</v>
      </c>
      <c r="W502" s="56" t="s">
        <v>2135</v>
      </c>
      <c r="X502" s="56" t="s">
        <v>3313</v>
      </c>
      <c r="Z502" s="78" t="s">
        <v>288</v>
      </c>
      <c r="AA502" s="78" t="s">
        <v>288</v>
      </c>
      <c r="AB502" s="78" t="s">
        <v>288</v>
      </c>
      <c r="AC502" s="73" t="str">
        <f t="shared" si="14"/>
        <v>Crítico</v>
      </c>
      <c r="AE502" s="75" t="str">
        <f>IF(Z502=Clasificación!$B$9,Clasificación!$C$9,IF(Z502=Clasificación!$B$10,Clasificación!$C$10,IF(OR(Z502=Clasificación!$B$11,Z502=Clasificación!$C$11),Clasificación!$C$11,"Por clasificar")))</f>
        <v>Pública Reservada</v>
      </c>
      <c r="AF502" s="75" t="str">
        <f>IF(OR(AA502=Clasificación!$B$15,AA502=Clasificación!$B$16),Clasificación!$C$15,IF(AA502=Clasificación!$B$17,Clasificación!$C$17,"Por clasificar"))</f>
        <v>Crítica</v>
      </c>
      <c r="AG502" s="75" t="str">
        <f>IF(OR(AB502=Clasificación!$B$22,AB502=Clasificación!$B$23),Clasificación!$C$22,IF(AB502=Clasificación!$B$24,Clasificación!$C$24,"Por clasificar"))</f>
        <v>Crítica</v>
      </c>
    </row>
    <row r="503" spans="1:33" ht="67.5" x14ac:dyDescent="0.2">
      <c r="A503" s="55"/>
      <c r="B503" s="55" t="s">
        <v>2557</v>
      </c>
      <c r="C503" s="56" t="s">
        <v>3304</v>
      </c>
      <c r="D503" s="56" t="s">
        <v>3306</v>
      </c>
      <c r="E503" s="88"/>
      <c r="F503" s="63" t="s">
        <v>1209</v>
      </c>
      <c r="G503" s="89" t="str">
        <f>+VLOOKUP(F503,Inventario!$A$3:$D$2083,3,FALSE)</f>
        <v>Subserie documental la cual puede contener la siguiente documentación: Tabla única de Control TUC</v>
      </c>
      <c r="H503" s="56" t="s">
        <v>3311</v>
      </c>
      <c r="I503" s="89"/>
      <c r="K503" s="55" t="s">
        <v>3117</v>
      </c>
      <c r="L503" s="55" t="s">
        <v>3117</v>
      </c>
      <c r="M503" s="55" t="s">
        <v>3117</v>
      </c>
      <c r="N503" s="55" t="s">
        <v>3117</v>
      </c>
      <c r="O503" s="55" t="s">
        <v>2131</v>
      </c>
      <c r="Q503" s="55" t="s">
        <v>2133</v>
      </c>
      <c r="R503" s="55" t="s">
        <v>2132</v>
      </c>
      <c r="S503" s="55" t="s">
        <v>2132</v>
      </c>
      <c r="U503" s="56" t="s">
        <v>3312</v>
      </c>
      <c r="V503" s="56" t="s">
        <v>3312</v>
      </c>
      <c r="W503" s="56" t="s">
        <v>2135</v>
      </c>
      <c r="X503" s="56" t="s">
        <v>3313</v>
      </c>
      <c r="Z503" s="78" t="s">
        <v>288</v>
      </c>
      <c r="AA503" s="78" t="s">
        <v>287</v>
      </c>
      <c r="AB503" s="78" t="s">
        <v>287</v>
      </c>
      <c r="AC503" s="73" t="str">
        <f t="shared" si="14"/>
        <v>No Crítico</v>
      </c>
      <c r="AE503" s="75" t="str">
        <f>IF(Z503=Clasificación!$B$9,Clasificación!$C$9,IF(Z503=Clasificación!$B$10,Clasificación!$C$10,IF(OR(Z503=Clasificación!$B$11,Z503=Clasificación!$C$11),Clasificación!$C$11,"Por clasificar")))</f>
        <v>Pública Reservada</v>
      </c>
      <c r="AF503" s="75" t="str">
        <f>IF(OR(AA503=Clasificación!$B$15,AA503=Clasificación!$B$16),Clasificación!$C$15,IF(AA503=Clasificación!$B$17,Clasificación!$C$17,"Por clasificar"))</f>
        <v>Crítica</v>
      </c>
      <c r="AG503" s="75" t="str">
        <f>IF(OR(AB503=Clasificación!$B$22,AB503=Clasificación!$B$23),Clasificación!$C$22,IF(AB503=Clasificación!$B$24,Clasificación!$C$24,"Por clasificar"))</f>
        <v>Crítica</v>
      </c>
    </row>
    <row r="504" spans="1:33" x14ac:dyDescent="0.2">
      <c r="A504" s="58"/>
      <c r="B504" s="58"/>
      <c r="C504" s="59"/>
      <c r="D504" s="58"/>
      <c r="E504" s="58"/>
      <c r="F504" s="64"/>
      <c r="G504" s="59"/>
      <c r="H504" s="59"/>
      <c r="I504" s="59"/>
      <c r="J504" s="90"/>
      <c r="K504" s="58"/>
      <c r="L504" s="58"/>
      <c r="M504" s="58"/>
      <c r="N504" s="58"/>
      <c r="O504" s="58"/>
      <c r="P504" s="74"/>
      <c r="Q504" s="58"/>
      <c r="R504" s="58"/>
      <c r="S504" s="58"/>
      <c r="T504" s="74"/>
      <c r="U504" s="59"/>
      <c r="V504" s="59"/>
      <c r="W504" s="59"/>
      <c r="X504" s="59"/>
      <c r="Y504" s="74"/>
      <c r="Z504" s="83"/>
      <c r="AA504" s="83"/>
      <c r="AB504" s="83"/>
      <c r="AC504" s="84"/>
      <c r="AD504" s="74"/>
      <c r="AE504" s="85"/>
      <c r="AF504" s="85"/>
      <c r="AG504" s="85"/>
    </row>
    <row r="505" spans="1:33" ht="67.5" x14ac:dyDescent="0.2">
      <c r="A505" s="55">
        <v>347</v>
      </c>
      <c r="B505" s="55" t="s">
        <v>2340</v>
      </c>
      <c r="C505" s="57" t="s">
        <v>2978</v>
      </c>
      <c r="D505" s="57" t="s">
        <v>2132</v>
      </c>
      <c r="E505" s="88" t="str">
        <f>+VLOOKUP(F505,Inventario!$A$3:$D$2083,2,FALSE)</f>
        <v>AC581</v>
      </c>
      <c r="F505" s="57" t="s">
        <v>1719</v>
      </c>
      <c r="G505" s="89" t="str">
        <f>+VLOOKUP(F505,Inventario!$A$3:$D$2083,3,FALSE)</f>
        <v>Subserie documental la cual puede contener la siguiente documentación: Convocatoria, Control de asistencia, Acta, Anexos</v>
      </c>
      <c r="H505" s="56"/>
      <c r="I505" s="89" t="str">
        <f>+VLOOKUP(F505,Inventario!$A$4:$D$2083,4,FALSE)</f>
        <v>Datos / Información</v>
      </c>
      <c r="J505" s="90"/>
      <c r="K505" s="55" t="s">
        <v>3116</v>
      </c>
      <c r="L505" s="55" t="s">
        <v>3116</v>
      </c>
      <c r="M505" s="55" t="s">
        <v>3116</v>
      </c>
      <c r="N505" s="55" t="s">
        <v>3116</v>
      </c>
      <c r="O505" s="55" t="s">
        <v>2131</v>
      </c>
      <c r="P505" s="74"/>
      <c r="Q505" s="55" t="s">
        <v>2133</v>
      </c>
      <c r="R505" s="55" t="s">
        <v>2986</v>
      </c>
      <c r="S505" s="55" t="s">
        <v>2132</v>
      </c>
      <c r="T505" s="74"/>
      <c r="U505" s="56" t="s">
        <v>2988</v>
      </c>
      <c r="V505" s="56" t="s">
        <v>2988</v>
      </c>
      <c r="W505" s="56" t="s">
        <v>2135</v>
      </c>
      <c r="X505" s="56" t="s">
        <v>2989</v>
      </c>
      <c r="Y505" s="74"/>
      <c r="Z505" s="78" t="s">
        <v>286</v>
      </c>
      <c r="AA505" s="78" t="s">
        <v>287</v>
      </c>
      <c r="AB505" s="78" t="s">
        <v>287</v>
      </c>
      <c r="AC505" s="73" t="str">
        <f>IF(AND(Z505="Alto",AA505="Alto",AB505="Alto"),"Crítico","No Crítico")</f>
        <v>No Crítico</v>
      </c>
      <c r="AD505" s="74"/>
      <c r="AE505" s="75" t="str">
        <f>IF(Z505=Clasificación!$B$9,Clasificación!$C$9,IF(Z505=Clasificación!$B$10,Clasificación!$C$10,IF(OR(Z505=Clasificación!$B$11,Z505=Clasificación!$C$11),Clasificación!$C$11,"Por clasificar")))</f>
        <v>Pública</v>
      </c>
      <c r="AF505" s="75" t="str">
        <f>IF(OR(AA505=Clasificación!$B$15,AA505=Clasificación!$B$16),Clasificación!$C$15,IF(AA505=Clasificación!$B$17,Clasificación!$C$17,"Por clasificar"))</f>
        <v>Crítica</v>
      </c>
      <c r="AG505" s="75" t="str">
        <f>IF(OR(AB505=Clasificación!$B$22,AB505=Clasificación!$B$23),Clasificación!$C$22,IF(AB505=Clasificación!$B$24,Clasificación!$C$24,"Por clasificar"))</f>
        <v>Crítica</v>
      </c>
    </row>
    <row r="506" spans="1:33" ht="67.5" x14ac:dyDescent="0.2">
      <c r="A506" s="55">
        <v>348</v>
      </c>
      <c r="B506" s="55" t="s">
        <v>2340</v>
      </c>
      <c r="C506" s="57" t="s">
        <v>2978</v>
      </c>
      <c r="D506" s="57" t="s">
        <v>2132</v>
      </c>
      <c r="E506" s="88" t="str">
        <f>+VLOOKUP(F506,Inventario!$A$3:$D$2083,2,FALSE)</f>
        <v>AC383</v>
      </c>
      <c r="F506" s="57" t="s">
        <v>1103</v>
      </c>
      <c r="G506" s="89" t="str">
        <f>+VLOOKUP(F506,Inventario!$A$3:$D$2083,3,FALSE)</f>
        <v>Subserie documental la cual puede contener la siguiente documentación: requerimiento, Informe, Anexos, Plan de mejoramiento, Respuesta, Informe a organismo de control, Informe Ley 617, Informe Estadísticas y Costos, Informe Consolidado Hacendario de información presupuestal, Comprobante de envío</v>
      </c>
      <c r="H506" s="56" t="s">
        <v>2144</v>
      </c>
      <c r="I506" s="89" t="str">
        <f>+VLOOKUP(F506,Inventario!$A$4:$D$2083,4,FALSE)</f>
        <v>Datos / Información</v>
      </c>
      <c r="J506" s="90"/>
      <c r="K506" s="55" t="s">
        <v>3116</v>
      </c>
      <c r="L506" s="55" t="s">
        <v>3116</v>
      </c>
      <c r="M506" s="55" t="s">
        <v>3117</v>
      </c>
      <c r="N506" s="55" t="s">
        <v>3117</v>
      </c>
      <c r="O506" s="55" t="s">
        <v>2131</v>
      </c>
      <c r="P506" s="74"/>
      <c r="Q506" s="55" t="s">
        <v>2133</v>
      </c>
      <c r="R506" s="55" t="s">
        <v>2986</v>
      </c>
      <c r="S506" s="55" t="s">
        <v>2132</v>
      </c>
      <c r="T506" s="74"/>
      <c r="U506" s="56" t="s">
        <v>2988</v>
      </c>
      <c r="V506" s="56" t="s">
        <v>2988</v>
      </c>
      <c r="W506" s="56" t="s">
        <v>2990</v>
      </c>
      <c r="X506" s="56" t="s">
        <v>2991</v>
      </c>
      <c r="Y506" s="74"/>
      <c r="Z506" s="78" t="s">
        <v>286</v>
      </c>
      <c r="AA506" s="78" t="s">
        <v>287</v>
      </c>
      <c r="AB506" s="78" t="s">
        <v>287</v>
      </c>
      <c r="AC506" s="73" t="str">
        <f t="shared" ref="AC506:AC569" si="15">IF(AND(Z506="Alto",AA506="Alto",AB506="Alto"),"Crítico","No Crítico")</f>
        <v>No Crítico</v>
      </c>
      <c r="AD506" s="74"/>
      <c r="AE506" s="75" t="str">
        <f>IF(Z506=Clasificación!$B$9,Clasificación!$C$9,IF(Z506=Clasificación!$B$10,Clasificación!$C$10,IF(OR(Z506=Clasificación!$B$11,Z506=Clasificación!$C$11),Clasificación!$C$11,"Por clasificar")))</f>
        <v>Pública</v>
      </c>
      <c r="AF506" s="75" t="str">
        <f>IF(OR(AA506=Clasificación!$B$15,AA506=Clasificación!$B$16),Clasificación!$C$15,IF(AA506=Clasificación!$B$17,Clasificación!$C$17,"Por clasificar"))</f>
        <v>Crítica</v>
      </c>
      <c r="AG506" s="75" t="str">
        <f>IF(OR(AB506=Clasificación!$B$22,AB506=Clasificación!$B$23),Clasificación!$C$22,IF(AB506=Clasificación!$B$24,Clasificación!$C$24,"Por clasificar"))</f>
        <v>Crítica</v>
      </c>
    </row>
    <row r="507" spans="1:33" ht="67.5" x14ac:dyDescent="0.2">
      <c r="A507" s="55">
        <v>349</v>
      </c>
      <c r="B507" s="55" t="s">
        <v>2340</v>
      </c>
      <c r="C507" s="57" t="s">
        <v>2978</v>
      </c>
      <c r="D507" s="57" t="s">
        <v>2132</v>
      </c>
      <c r="E507" s="88" t="str">
        <f>+VLOOKUP(F507,Inventario!$A$3:$D$2083,2,FALSE)</f>
        <v>AC355</v>
      </c>
      <c r="F507" s="57" t="s">
        <v>2639</v>
      </c>
      <c r="G507" s="89" t="str">
        <f>+VLOOKUP(F507,Inventario!$A$3:$D$2083,3,FALSE)</f>
        <v>Subserie documental la cual puede contener la siguiente documentación: Requerimiento, Informe, Comunicaciones Oficiales, Anexos, Respuesta, Informe a otras Entidades,Informe situación Financiera de Bogotá (MINHACIENDA-DAF), Informe Formulario Único Territorial</v>
      </c>
      <c r="H507" s="56" t="s">
        <v>2640</v>
      </c>
      <c r="I507" s="89" t="str">
        <f>+VLOOKUP(F507,Inventario!$A$4:$D$2083,4,FALSE)</f>
        <v>Datos / Información</v>
      </c>
      <c r="J507" s="90"/>
      <c r="K507" s="55" t="s">
        <v>3116</v>
      </c>
      <c r="L507" s="55" t="s">
        <v>3116</v>
      </c>
      <c r="M507" s="55" t="s">
        <v>3116</v>
      </c>
      <c r="N507" s="55" t="s">
        <v>3116</v>
      </c>
      <c r="O507" s="55" t="s">
        <v>2131</v>
      </c>
      <c r="P507" s="74"/>
      <c r="Q507" s="55" t="s">
        <v>2133</v>
      </c>
      <c r="R507" s="55" t="s">
        <v>2132</v>
      </c>
      <c r="S507" s="55" t="s">
        <v>2132</v>
      </c>
      <c r="T507" s="74"/>
      <c r="U507" s="56" t="s">
        <v>2988</v>
      </c>
      <c r="V507" s="56" t="s">
        <v>2988</v>
      </c>
      <c r="W507" s="56" t="s">
        <v>2990</v>
      </c>
      <c r="X507" s="56" t="s">
        <v>2991</v>
      </c>
      <c r="Y507" s="74"/>
      <c r="Z507" s="78" t="s">
        <v>286</v>
      </c>
      <c r="AA507" s="78" t="s">
        <v>287</v>
      </c>
      <c r="AB507" s="78" t="s">
        <v>287</v>
      </c>
      <c r="AC507" s="73" t="str">
        <f t="shared" si="15"/>
        <v>No Crítico</v>
      </c>
      <c r="AD507" s="74"/>
      <c r="AE507" s="75" t="str">
        <f>IF(Z507=Clasificación!$B$9,Clasificación!$C$9,IF(Z507=Clasificación!$B$10,Clasificación!$C$10,IF(OR(Z507=Clasificación!$B$11,Z507=Clasificación!$C$11),Clasificación!$C$11,"Por clasificar")))</f>
        <v>Pública</v>
      </c>
      <c r="AF507" s="75" t="str">
        <f>IF(OR(AA507=Clasificación!$B$15,AA507=Clasificación!$B$16),Clasificación!$C$15,IF(AA507=Clasificación!$B$17,Clasificación!$C$17,"Por clasificar"))</f>
        <v>Crítica</v>
      </c>
      <c r="AG507" s="75" t="str">
        <f>IF(OR(AB507=Clasificación!$B$22,AB507=Clasificación!$B$23),Clasificación!$C$22,IF(AB507=Clasificación!$B$24,Clasificación!$C$24,"Por clasificar"))</f>
        <v>Crítica</v>
      </c>
    </row>
    <row r="508" spans="1:33" ht="78.75" x14ac:dyDescent="0.2">
      <c r="A508" s="55">
        <v>350</v>
      </c>
      <c r="B508" s="55" t="s">
        <v>2340</v>
      </c>
      <c r="C508" s="57" t="s">
        <v>2978</v>
      </c>
      <c r="D508" s="57" t="s">
        <v>2132</v>
      </c>
      <c r="E508" s="88" t="str">
        <f>+VLOOKUP(F508,Inventario!$A$3:$D$2083,2,FALSE)</f>
        <v>AC356</v>
      </c>
      <c r="F508" s="57" t="s">
        <v>2645</v>
      </c>
      <c r="G508" s="89" t="str">
        <f>+VLOOKUP(F508,Inventario!$A$3:$D$2083,3,FALSE)</f>
        <v>Subserie documental la cual puede contener la siguiente documentación: Informe de gestión, Matriz de Plan Estratégico 58-F-03, Anexos al Informe de Gestión 58-F-26, Solicitud de creación, actualización o dada de baja de documentos del SGI 01-F-01, Caracterización de Servicio 01-F-02, Caracterización de Proceso 01-F-03, Procedimiento o Instructivo 01-F-04, Solicitud de Acción Correctiva, preventiva o de mejora 06-F-07, Seguimiento a los Compromisos de la Revisión Gerencial 06-F-09, Informe</v>
      </c>
      <c r="H508" s="56" t="s">
        <v>2225</v>
      </c>
      <c r="I508" s="89" t="str">
        <f>+VLOOKUP(F508,Inventario!$A$4:$D$2083,4,FALSE)</f>
        <v>Datos / Información</v>
      </c>
      <c r="J508" s="90"/>
      <c r="K508" s="55" t="s">
        <v>3116</v>
      </c>
      <c r="L508" s="55" t="s">
        <v>3116</v>
      </c>
      <c r="M508" s="55" t="s">
        <v>3116</v>
      </c>
      <c r="N508" s="55" t="s">
        <v>3116</v>
      </c>
      <c r="O508" s="55" t="s">
        <v>2131</v>
      </c>
      <c r="P508" s="74"/>
      <c r="Q508" s="55" t="s">
        <v>2133</v>
      </c>
      <c r="R508" s="55" t="s">
        <v>2986</v>
      </c>
      <c r="S508" s="55" t="s">
        <v>2132</v>
      </c>
      <c r="T508" s="74"/>
      <c r="U508" s="56" t="s">
        <v>2988</v>
      </c>
      <c r="V508" s="56" t="s">
        <v>2988</v>
      </c>
      <c r="W508" s="56" t="s">
        <v>2990</v>
      </c>
      <c r="X508" s="56" t="s">
        <v>2992</v>
      </c>
      <c r="Y508" s="74"/>
      <c r="Z508" s="78" t="s">
        <v>286</v>
      </c>
      <c r="AA508" s="78" t="s">
        <v>287</v>
      </c>
      <c r="AB508" s="78" t="s">
        <v>287</v>
      </c>
      <c r="AC508" s="73" t="str">
        <f t="shared" si="15"/>
        <v>No Crítico</v>
      </c>
      <c r="AD508" s="74"/>
      <c r="AE508" s="75" t="str">
        <f>IF(Z508=Clasificación!$B$9,Clasificación!$C$9,IF(Z508=Clasificación!$B$10,Clasificación!$C$10,IF(OR(Z508=Clasificación!$B$11,Z508=Clasificación!$C$11),Clasificación!$C$11,"Por clasificar")))</f>
        <v>Pública</v>
      </c>
      <c r="AF508" s="75" t="str">
        <f>IF(OR(AA508=Clasificación!$B$15,AA508=Clasificación!$B$16),Clasificación!$C$15,IF(AA508=Clasificación!$B$17,Clasificación!$C$17,"Por clasificar"))</f>
        <v>Crítica</v>
      </c>
      <c r="AG508" s="75" t="str">
        <f>IF(OR(AB508=Clasificación!$B$22,AB508=Clasificación!$B$23),Clasificación!$C$22,IF(AB508=Clasificación!$B$24,Clasificación!$C$24,"Por clasificar"))</f>
        <v>Crítica</v>
      </c>
    </row>
    <row r="509" spans="1:33" ht="67.5" x14ac:dyDescent="0.2">
      <c r="A509" s="55">
        <v>351</v>
      </c>
      <c r="B509" s="55" t="s">
        <v>2340</v>
      </c>
      <c r="C509" s="57" t="s">
        <v>2978</v>
      </c>
      <c r="D509" s="57" t="s">
        <v>2638</v>
      </c>
      <c r="E509" s="88" t="str">
        <f>+VLOOKUP(F509,Inventario!$A$3:$D$2083,2,FALSE)</f>
        <v>AC435</v>
      </c>
      <c r="F509" s="57" t="s">
        <v>1157</v>
      </c>
      <c r="G509" s="89" t="str">
        <f>+VLOOKUP(F509,Inventario!$A$3:$D$2083,3,FALSE)</f>
        <v>Subserie documental la cual puede contener la siguiente documentación: Plan de acción, Plan, Formulación, Seguimiento</v>
      </c>
      <c r="H509" s="56" t="s">
        <v>2962</v>
      </c>
      <c r="I509" s="89" t="str">
        <f>+VLOOKUP(F509,Inventario!$A$4:$D$2083,4,FALSE)</f>
        <v>Datos / Información</v>
      </c>
      <c r="J509" s="90"/>
      <c r="K509" s="55" t="s">
        <v>3116</v>
      </c>
      <c r="L509" s="55" t="s">
        <v>3116</v>
      </c>
      <c r="M509" s="55" t="s">
        <v>3117</v>
      </c>
      <c r="N509" s="55" t="s">
        <v>3117</v>
      </c>
      <c r="O509" s="55" t="s">
        <v>2131</v>
      </c>
      <c r="P509" s="74"/>
      <c r="Q509" s="55" t="s">
        <v>2133</v>
      </c>
      <c r="R509" s="55" t="s">
        <v>2986</v>
      </c>
      <c r="S509" s="55" t="s">
        <v>2132</v>
      </c>
      <c r="T509" s="74"/>
      <c r="U509" s="56" t="s">
        <v>2988</v>
      </c>
      <c r="V509" s="56" t="s">
        <v>2988</v>
      </c>
      <c r="W509" s="56" t="s">
        <v>2135</v>
      </c>
      <c r="X509" s="56" t="s">
        <v>2992</v>
      </c>
      <c r="Y509" s="74"/>
      <c r="Z509" s="78" t="s">
        <v>286</v>
      </c>
      <c r="AA509" s="78" t="s">
        <v>287</v>
      </c>
      <c r="AB509" s="78" t="s">
        <v>287</v>
      </c>
      <c r="AC509" s="73" t="str">
        <f t="shared" si="15"/>
        <v>No Crítico</v>
      </c>
      <c r="AD509" s="74"/>
      <c r="AE509" s="75" t="str">
        <f>IF(Z509=Clasificación!$B$9,Clasificación!$C$9,IF(Z509=Clasificación!$B$10,Clasificación!$C$10,IF(OR(Z509=Clasificación!$B$11,Z509=Clasificación!$C$11),Clasificación!$C$11,"Por clasificar")))</f>
        <v>Pública</v>
      </c>
      <c r="AF509" s="75" t="str">
        <f>IF(OR(AA509=Clasificación!$B$15,AA509=Clasificación!$B$16),Clasificación!$C$15,IF(AA509=Clasificación!$B$17,Clasificación!$C$17,"Por clasificar"))</f>
        <v>Crítica</v>
      </c>
      <c r="AG509" s="75" t="str">
        <f>IF(OR(AB509=Clasificación!$B$22,AB509=Clasificación!$B$23),Clasificación!$C$22,IF(AB509=Clasificación!$B$24,Clasificación!$C$24,"Por clasificar"))</f>
        <v>Crítica</v>
      </c>
    </row>
    <row r="510" spans="1:33" ht="78.75" x14ac:dyDescent="0.2">
      <c r="A510" s="55">
        <v>352</v>
      </c>
      <c r="B510" s="55" t="s">
        <v>2340</v>
      </c>
      <c r="C510" s="57" t="s">
        <v>2978</v>
      </c>
      <c r="D510" s="57" t="s">
        <v>2638</v>
      </c>
      <c r="E510" s="88" t="str">
        <f>+VLOOKUP(F510,Inventario!$A$3:$D$2083,2,FALSE)</f>
        <v>AC343</v>
      </c>
      <c r="F510" s="57" t="s">
        <v>1722</v>
      </c>
      <c r="G510" s="89" t="str">
        <f>+VLOOKUP(F510,Inventario!$A$3:$D$2083,3,FALSE)</f>
        <v>Conjunto de actividades (Plan) requeridas por la entidad desde el área de Tecnología que se encuentren alineadas a la estrategia de la SDH (Estratégico) para que en forma sistémica y con enfoque a la tecnología (de Sistemas) se cumplan los objetivos y metas que se soportan en la administración óptima de las TICs
Subserie documental la cual puede contener la siguiente documentación: Plan Estratégico de Sistemas - PESI</v>
      </c>
      <c r="H510" s="56" t="s">
        <v>2982</v>
      </c>
      <c r="I510" s="89" t="str">
        <f>+VLOOKUP(F510,Inventario!$A$4:$D$2083,4,FALSE)</f>
        <v>Datos / Información</v>
      </c>
      <c r="J510" s="90"/>
      <c r="K510" s="55" t="s">
        <v>3116</v>
      </c>
      <c r="L510" s="55" t="s">
        <v>3116</v>
      </c>
      <c r="M510" s="55" t="s">
        <v>3117</v>
      </c>
      <c r="N510" s="55" t="s">
        <v>3117</v>
      </c>
      <c r="O510" s="55" t="s">
        <v>2131</v>
      </c>
      <c r="P510" s="74"/>
      <c r="Q510" s="55" t="s">
        <v>2133</v>
      </c>
      <c r="R510" s="55" t="s">
        <v>2986</v>
      </c>
      <c r="S510" s="55" t="s">
        <v>2132</v>
      </c>
      <c r="T510" s="74"/>
      <c r="U510" s="56" t="s">
        <v>2988</v>
      </c>
      <c r="V510" s="56" t="s">
        <v>2988</v>
      </c>
      <c r="W510" s="56" t="s">
        <v>2135</v>
      </c>
      <c r="X510" s="56" t="s">
        <v>2993</v>
      </c>
      <c r="Y510" s="74"/>
      <c r="Z510" s="78" t="s">
        <v>286</v>
      </c>
      <c r="AA510" s="78" t="s">
        <v>287</v>
      </c>
      <c r="AB510" s="78" t="s">
        <v>287</v>
      </c>
      <c r="AC510" s="73" t="str">
        <f t="shared" si="15"/>
        <v>No Crítico</v>
      </c>
      <c r="AD510" s="74"/>
      <c r="AE510" s="75" t="str">
        <f>IF(Z510=Clasificación!$B$9,Clasificación!$C$9,IF(Z510=Clasificación!$B$10,Clasificación!$C$10,IF(OR(Z510=Clasificación!$B$11,Z510=Clasificación!$C$11),Clasificación!$C$11,"Por clasificar")))</f>
        <v>Pública</v>
      </c>
      <c r="AF510" s="75" t="str">
        <f>IF(OR(AA510=Clasificación!$B$15,AA510=Clasificación!$B$16),Clasificación!$C$15,IF(AA510=Clasificación!$B$17,Clasificación!$C$17,"Por clasificar"))</f>
        <v>Crítica</v>
      </c>
      <c r="AG510" s="75" t="str">
        <f>IF(OR(AB510=Clasificación!$B$22,AB510=Clasificación!$B$23),Clasificación!$C$22,IF(AB510=Clasificación!$B$24,Clasificación!$C$24,"Por clasificar"))</f>
        <v>Crítica</v>
      </c>
    </row>
    <row r="511" spans="1:33" ht="78.75" x14ac:dyDescent="0.2">
      <c r="A511" s="55">
        <v>353</v>
      </c>
      <c r="B511" s="55" t="s">
        <v>2340</v>
      </c>
      <c r="C511" s="57" t="s">
        <v>2978</v>
      </c>
      <c r="D511" s="57" t="s">
        <v>2979</v>
      </c>
      <c r="E511" s="88" t="str">
        <f>+VLOOKUP(F511,Inventario!$A$3:$D$2083,2,FALSE)</f>
        <v>AC582</v>
      </c>
      <c r="F511" s="57" t="s">
        <v>1720</v>
      </c>
      <c r="G511" s="89" t="str">
        <f>+VLOOKUP(F511,Inventario!$A$3:$D$2083,3,FALSE)</f>
        <v>Subserie documental la cual puede contener la siguiente documentación: Plan de seguridad informática, Informe</v>
      </c>
      <c r="H511" s="56" t="s">
        <v>2983</v>
      </c>
      <c r="I511" s="89" t="str">
        <f>+VLOOKUP(F511,Inventario!$A$4:$D$2083,4,FALSE)</f>
        <v>Datos / Información</v>
      </c>
      <c r="J511" s="90"/>
      <c r="K511" s="55" t="s">
        <v>3116</v>
      </c>
      <c r="L511" s="55" t="s">
        <v>3116</v>
      </c>
      <c r="M511" s="55" t="s">
        <v>3117</v>
      </c>
      <c r="N511" s="55" t="s">
        <v>3116</v>
      </c>
      <c r="O511" s="55" t="s">
        <v>2131</v>
      </c>
      <c r="P511" s="74"/>
      <c r="Q511" s="55" t="s">
        <v>2133</v>
      </c>
      <c r="R511" s="55" t="s">
        <v>2986</v>
      </c>
      <c r="S511" s="55" t="s">
        <v>2132</v>
      </c>
      <c r="T511" s="74"/>
      <c r="U511" s="56" t="s">
        <v>2988</v>
      </c>
      <c r="V511" s="56" t="s">
        <v>2988</v>
      </c>
      <c r="W511" s="56" t="s">
        <v>2990</v>
      </c>
      <c r="X511" s="56" t="s">
        <v>2994</v>
      </c>
      <c r="Y511" s="74"/>
      <c r="Z511" s="78" t="s">
        <v>287</v>
      </c>
      <c r="AA511" s="78" t="s">
        <v>287</v>
      </c>
      <c r="AB511" s="78" t="s">
        <v>287</v>
      </c>
      <c r="AC511" s="73" t="str">
        <f t="shared" si="15"/>
        <v>No Crítico</v>
      </c>
      <c r="AD511" s="74"/>
      <c r="AE511" s="75" t="str">
        <f>IF(Z511=Clasificación!$B$9,Clasificación!$C$9,IF(Z511=Clasificación!$B$10,Clasificación!$C$10,IF(OR(Z511=Clasificación!$B$11,Z511=Clasificación!$C$11),Clasificación!$C$11,"Por clasificar")))</f>
        <v>Pública Clasificada</v>
      </c>
      <c r="AF511" s="75" t="str">
        <f>IF(OR(AA511=Clasificación!$B$15,AA511=Clasificación!$B$16),Clasificación!$C$15,IF(AA511=Clasificación!$B$17,Clasificación!$C$17,"Por clasificar"))</f>
        <v>Crítica</v>
      </c>
      <c r="AG511" s="75" t="str">
        <f>IF(OR(AB511=Clasificación!$B$22,AB511=Clasificación!$B$23),Clasificación!$C$22,IF(AB511=Clasificación!$B$24,Clasificación!$C$24,"Por clasificar"))</f>
        <v>Crítica</v>
      </c>
    </row>
    <row r="512" spans="1:33" ht="90" x14ac:dyDescent="0.2">
      <c r="A512" s="55">
        <v>354</v>
      </c>
      <c r="B512" s="55" t="s">
        <v>2340</v>
      </c>
      <c r="C512" s="57" t="s">
        <v>2978</v>
      </c>
      <c r="D512" s="57" t="s">
        <v>2979</v>
      </c>
      <c r="E512" s="88" t="str">
        <f>+VLOOKUP(F512,Inventario!$A$3:$D$2083,2,FALSE)</f>
        <v>AC583</v>
      </c>
      <c r="F512" s="57" t="s">
        <v>1721</v>
      </c>
      <c r="G512" s="89" t="str">
        <f>+VLOOKUP(F512,Inventario!$A$3:$D$2083,3,FALSE)</f>
        <v>Subserie documental la cual puede contener la siguiente documentación: Plan de contingencia</v>
      </c>
      <c r="H512" s="56" t="s">
        <v>2984</v>
      </c>
      <c r="I512" s="89" t="str">
        <f>+VLOOKUP(F512,Inventario!$A$4:$D$2083,4,FALSE)</f>
        <v>Datos / Información</v>
      </c>
      <c r="J512" s="90"/>
      <c r="K512" s="55" t="s">
        <v>3116</v>
      </c>
      <c r="L512" s="55" t="s">
        <v>3116</v>
      </c>
      <c r="M512" s="55" t="s">
        <v>3117</v>
      </c>
      <c r="N512" s="55" t="s">
        <v>3117</v>
      </c>
      <c r="O512" s="55" t="s">
        <v>2131</v>
      </c>
      <c r="P512" s="74"/>
      <c r="Q512" s="55" t="s">
        <v>2133</v>
      </c>
      <c r="R512" s="55" t="s">
        <v>2132</v>
      </c>
      <c r="S512" s="55" t="s">
        <v>2132</v>
      </c>
      <c r="T512" s="74"/>
      <c r="U512" s="56" t="s">
        <v>2988</v>
      </c>
      <c r="V512" s="56" t="s">
        <v>2988</v>
      </c>
      <c r="W512" s="56" t="s">
        <v>2990</v>
      </c>
      <c r="X512" s="56" t="s">
        <v>2995</v>
      </c>
      <c r="Y512" s="74"/>
      <c r="Z512" s="78" t="s">
        <v>287</v>
      </c>
      <c r="AA512" s="78" t="s">
        <v>287</v>
      </c>
      <c r="AB512" s="78" t="s">
        <v>287</v>
      </c>
      <c r="AC512" s="73" t="str">
        <f t="shared" si="15"/>
        <v>No Crítico</v>
      </c>
      <c r="AD512" s="74"/>
      <c r="AE512" s="75" t="str">
        <f>IF(Z512=Clasificación!$B$9,Clasificación!$C$9,IF(Z512=Clasificación!$B$10,Clasificación!$C$10,IF(OR(Z512=Clasificación!$B$11,Z512=Clasificación!$C$11),Clasificación!$C$11,"Por clasificar")))</f>
        <v>Pública Clasificada</v>
      </c>
      <c r="AF512" s="75" t="str">
        <f>IF(OR(AA512=Clasificación!$B$15,AA512=Clasificación!$B$16),Clasificación!$C$15,IF(AA512=Clasificación!$B$17,Clasificación!$C$17,"Por clasificar"))</f>
        <v>Crítica</v>
      </c>
      <c r="AG512" s="75" t="str">
        <f>IF(OR(AB512=Clasificación!$B$22,AB512=Clasificación!$B$23),Clasificación!$C$22,IF(AB512=Clasificación!$B$24,Clasificación!$C$24,"Por clasificar"))</f>
        <v>Crítica</v>
      </c>
    </row>
    <row r="513" spans="1:33" ht="67.5" x14ac:dyDescent="0.2">
      <c r="A513" s="55">
        <v>355</v>
      </c>
      <c r="B513" s="55" t="s">
        <v>2340</v>
      </c>
      <c r="C513" s="57" t="s">
        <v>2978</v>
      </c>
      <c r="D513" s="57" t="s">
        <v>2980</v>
      </c>
      <c r="E513" s="88" t="str">
        <f>+VLOOKUP(F513,Inventario!$A$3:$D$2083,2,FALSE)</f>
        <v>AC474</v>
      </c>
      <c r="F513" s="57" t="s">
        <v>2981</v>
      </c>
      <c r="G513" s="89" t="str">
        <f>+VLOOKUP(F513,Inventario!$A$3:$D$2083,3,FALSE)</f>
        <v>Subserie documental la cual puede contener la siguiente documentación: Plan de Acción, Programación presupuesto, Resultado, Informe de Seguimiento, Documento Técnico, Informe de Consultoría , Viabilidad Presupuestal, Informe, Proyecto de inversión</v>
      </c>
      <c r="H513" s="56"/>
      <c r="I513" s="89" t="str">
        <f>+VLOOKUP(F513,Inventario!$A$4:$D$2083,4,FALSE)</f>
        <v>Datos / Información</v>
      </c>
      <c r="J513" s="90"/>
      <c r="K513" s="55" t="s">
        <v>3116</v>
      </c>
      <c r="L513" s="55" t="s">
        <v>3116</v>
      </c>
      <c r="M513" s="55" t="s">
        <v>3117</v>
      </c>
      <c r="N513" s="55" t="s">
        <v>3117</v>
      </c>
      <c r="O513" s="55" t="s">
        <v>2131</v>
      </c>
      <c r="P513" s="74"/>
      <c r="Q513" s="55" t="s">
        <v>2133</v>
      </c>
      <c r="R513" s="55" t="s">
        <v>2986</v>
      </c>
      <c r="S513" s="55" t="s">
        <v>2132</v>
      </c>
      <c r="T513" s="74"/>
      <c r="U513" s="56" t="s">
        <v>2988</v>
      </c>
      <c r="V513" s="56" t="s">
        <v>2988</v>
      </c>
      <c r="W513" s="56" t="s">
        <v>2990</v>
      </c>
      <c r="X513" s="56" t="s">
        <v>2996</v>
      </c>
      <c r="Y513" s="74"/>
      <c r="Z513" s="78" t="s">
        <v>286</v>
      </c>
      <c r="AA513" s="78" t="s">
        <v>287</v>
      </c>
      <c r="AB513" s="78" t="s">
        <v>287</v>
      </c>
      <c r="AC513" s="73" t="str">
        <f t="shared" si="15"/>
        <v>No Crítico</v>
      </c>
      <c r="AD513" s="74"/>
      <c r="AE513" s="75" t="str">
        <f>IF(Z513=Clasificación!$B$9,Clasificación!$C$9,IF(Z513=Clasificación!$B$10,Clasificación!$C$10,IF(OR(Z513=Clasificación!$B$11,Z513=Clasificación!$C$11),Clasificación!$C$11,"Por clasificar")))</f>
        <v>Pública</v>
      </c>
      <c r="AF513" s="75" t="str">
        <f>IF(OR(AA513=Clasificación!$B$15,AA513=Clasificación!$B$16),Clasificación!$C$15,IF(AA513=Clasificación!$B$17,Clasificación!$C$17,"Por clasificar"))</f>
        <v>Crítica</v>
      </c>
      <c r="AG513" s="75" t="str">
        <f>IF(OR(AB513=Clasificación!$B$22,AB513=Clasificación!$B$23),Clasificación!$C$22,IF(AB513=Clasificación!$B$24,Clasificación!$C$24,"Por clasificar"))</f>
        <v>Crítica</v>
      </c>
    </row>
    <row r="514" spans="1:33" ht="90" x14ac:dyDescent="0.2">
      <c r="A514" s="55">
        <v>356</v>
      </c>
      <c r="B514" s="55" t="s">
        <v>2340</v>
      </c>
      <c r="C514" s="57" t="s">
        <v>2978</v>
      </c>
      <c r="D514" s="57" t="s">
        <v>2175</v>
      </c>
      <c r="E514" s="88" t="str">
        <f>+VLOOKUP(F514,Inventario!$A$3:$D$2083,2,FALSE)</f>
        <v>AC368</v>
      </c>
      <c r="F514" s="57" t="s">
        <v>1100</v>
      </c>
      <c r="G514" s="89" t="str">
        <f>+VLOOKUP(F514,Inventario!$A$3:$D$2083,3,FALSE)</f>
        <v>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v>
      </c>
      <c r="H514" s="56" t="s">
        <v>2985</v>
      </c>
      <c r="I514" s="89" t="str">
        <f>+VLOOKUP(F514,Inventario!$A$4:$D$2083,4,FALSE)</f>
        <v>Datos / Información</v>
      </c>
      <c r="J514" s="90"/>
      <c r="K514" s="55" t="s">
        <v>3116</v>
      </c>
      <c r="L514" s="55" t="s">
        <v>3116</v>
      </c>
      <c r="M514" s="55" t="s">
        <v>3117</v>
      </c>
      <c r="N514" s="55" t="s">
        <v>3117</v>
      </c>
      <c r="O514" s="55" t="s">
        <v>2131</v>
      </c>
      <c r="P514" s="74"/>
      <c r="Q514" s="55" t="s">
        <v>2133</v>
      </c>
      <c r="R514" s="55" t="s">
        <v>2987</v>
      </c>
      <c r="S514" s="55" t="s">
        <v>2132</v>
      </c>
      <c r="T514" s="74"/>
      <c r="U514" s="56" t="s">
        <v>2988</v>
      </c>
      <c r="V514" s="56" t="s">
        <v>2988</v>
      </c>
      <c r="W514" s="56" t="s">
        <v>2135</v>
      </c>
      <c r="X514" s="56" t="s">
        <v>2997</v>
      </c>
      <c r="Y514" s="74"/>
      <c r="Z514" s="78" t="s">
        <v>286</v>
      </c>
      <c r="AA514" s="78" t="s">
        <v>287</v>
      </c>
      <c r="AB514" s="78" t="s">
        <v>287</v>
      </c>
      <c r="AC514" s="73" t="str">
        <f t="shared" si="15"/>
        <v>No Crítico</v>
      </c>
      <c r="AD514" s="74"/>
      <c r="AE514" s="75" t="str">
        <f>IF(Z514=Clasificación!$B$9,Clasificación!$C$9,IF(Z514=Clasificación!$B$10,Clasificación!$C$10,IF(OR(Z514=Clasificación!$B$11,Z514=Clasificación!$C$11),Clasificación!$C$11,"Por clasificar")))</f>
        <v>Pública</v>
      </c>
      <c r="AF514" s="75" t="str">
        <f>IF(OR(AA514=Clasificación!$B$15,AA514=Clasificación!$B$16),Clasificación!$C$15,IF(AA514=Clasificación!$B$17,Clasificación!$C$17,"Por clasificar"))</f>
        <v>Crítica</v>
      </c>
      <c r="AG514" s="75" t="str">
        <f>IF(OR(AB514=Clasificación!$B$22,AB514=Clasificación!$B$23),Clasificación!$C$22,IF(AB514=Clasificación!$B$24,Clasificación!$C$24,"Por clasificar"))</f>
        <v>Crítica</v>
      </c>
    </row>
    <row r="515" spans="1:33" ht="45" x14ac:dyDescent="0.2">
      <c r="A515" s="55">
        <v>456</v>
      </c>
      <c r="B515" s="55" t="s">
        <v>2340</v>
      </c>
      <c r="C515" s="56" t="s">
        <v>3103</v>
      </c>
      <c r="D515" s="56" t="s">
        <v>3104</v>
      </c>
      <c r="E515" s="88" t="str">
        <f>+VLOOKUP(F515,Inventario!$A$3:$D$2083,2,FALSE)</f>
        <v>AC337</v>
      </c>
      <c r="F515" s="57" t="s">
        <v>613</v>
      </c>
      <c r="G515" s="89" t="str">
        <f>+VLOOKUP(F515,Inventario!$A$3:$D$2083,3,FALSE)</f>
        <v>Artefactos</v>
      </c>
      <c r="H515" s="56" t="s">
        <v>3113</v>
      </c>
      <c r="I515" s="89" t="str">
        <f>+VLOOKUP(F515,Inventario!$A$4:$D$2083,4,FALSE)</f>
        <v>Datos / Información</v>
      </c>
      <c r="J515" s="90"/>
      <c r="K515" s="55" t="s">
        <v>3116</v>
      </c>
      <c r="L515" s="55" t="s">
        <v>3117</v>
      </c>
      <c r="M515" s="55" t="s">
        <v>3117</v>
      </c>
      <c r="N515" s="55" t="s">
        <v>3117</v>
      </c>
      <c r="O515" s="55" t="s">
        <v>3118</v>
      </c>
      <c r="P515" s="74"/>
      <c r="Q515" s="55" t="s">
        <v>2132</v>
      </c>
      <c r="R515" s="55" t="s">
        <v>3125</v>
      </c>
      <c r="S515" s="55" t="s">
        <v>2132</v>
      </c>
      <c r="T515" s="74"/>
      <c r="U515" s="56" t="s">
        <v>3133</v>
      </c>
      <c r="V515" s="56" t="s">
        <v>3134</v>
      </c>
      <c r="W515" s="56" t="s">
        <v>3137</v>
      </c>
      <c r="X515" s="56" t="s">
        <v>3136</v>
      </c>
      <c r="Y515" s="74"/>
      <c r="Z515" s="78" t="s">
        <v>286</v>
      </c>
      <c r="AA515" s="78" t="s">
        <v>286</v>
      </c>
      <c r="AB515" s="78" t="s">
        <v>286</v>
      </c>
      <c r="AC515" s="73" t="str">
        <f t="shared" si="15"/>
        <v>No Crítico</v>
      </c>
      <c r="AD515" s="74"/>
      <c r="AE515" s="75" t="str">
        <f>IF(Z515=Clasificación!$B$9,Clasificación!$C$9,IF(Z515=Clasificación!$B$10,Clasificación!$C$10,IF(OR(Z515=Clasificación!$B$11,Z515=Clasificación!$C$11),Clasificación!$C$11,"Por clasificar")))</f>
        <v>Pública</v>
      </c>
      <c r="AF515" s="75" t="str">
        <f>IF(OR(AA515=Clasificación!$B$15,AA515=Clasificación!$B$16),Clasificación!$C$15,IF(AA515=Clasificación!$B$17,Clasificación!$C$17,"Por clasificar"))</f>
        <v>No Crítica</v>
      </c>
      <c r="AG515" s="75" t="str">
        <f>IF(OR(AB515=Clasificación!$B$22,AB515=Clasificación!$B$23),Clasificación!$C$22,IF(AB515=Clasificación!$B$24,Clasificación!$C$24,"Por clasificar"))</f>
        <v>No Crítica</v>
      </c>
    </row>
    <row r="516" spans="1:33" ht="45" x14ac:dyDescent="0.2">
      <c r="A516" s="55">
        <v>474</v>
      </c>
      <c r="B516" s="55" t="s">
        <v>2340</v>
      </c>
      <c r="C516" s="56" t="s">
        <v>3103</v>
      </c>
      <c r="D516" s="56" t="s">
        <v>3112</v>
      </c>
      <c r="E516" s="88" t="str">
        <f>+VLOOKUP(F516,Inventario!$A$3:$D$2083,2,FALSE)</f>
        <v>AC25</v>
      </c>
      <c r="F516" s="57" t="s">
        <v>438</v>
      </c>
      <c r="G516" s="89" t="str">
        <f>+VLOOKUP(F516,Inventario!$A$3:$D$2083,3,FALSE)</f>
        <v>Mobiliario de oficina donde se almacenan documentos físicos.</v>
      </c>
      <c r="H516" s="56"/>
      <c r="I516" s="89" t="str">
        <f>+VLOOKUP(F516,Inventario!$A$4:$D$2083,4,FALSE)</f>
        <v>Equipamiento auxiliar</v>
      </c>
      <c r="J516" s="90"/>
      <c r="K516" s="55" t="s">
        <v>3116</v>
      </c>
      <c r="L516" s="55" t="s">
        <v>3117</v>
      </c>
      <c r="M516" s="55" t="s">
        <v>3116</v>
      </c>
      <c r="N516" s="55" t="s">
        <v>3116</v>
      </c>
      <c r="O516" s="55" t="s">
        <v>2131</v>
      </c>
      <c r="P516" s="74"/>
      <c r="Q516" s="55" t="s">
        <v>3170</v>
      </c>
      <c r="R516" s="55" t="s">
        <v>2132</v>
      </c>
      <c r="S516" s="55" t="s">
        <v>2132</v>
      </c>
      <c r="T516" s="74"/>
      <c r="U516" s="56" t="s">
        <v>3162</v>
      </c>
      <c r="V516" s="56" t="s">
        <v>3162</v>
      </c>
      <c r="W516" s="56" t="s">
        <v>2135</v>
      </c>
      <c r="X516" s="56" t="s">
        <v>3175</v>
      </c>
      <c r="Y516" s="74"/>
      <c r="Z516" s="78" t="s">
        <v>286</v>
      </c>
      <c r="AA516" s="78" t="s">
        <v>286</v>
      </c>
      <c r="AB516" s="78" t="s">
        <v>286</v>
      </c>
      <c r="AC516" s="73" t="str">
        <f t="shared" si="15"/>
        <v>No Crítico</v>
      </c>
      <c r="AD516" s="74"/>
      <c r="AE516" s="75" t="str">
        <f>IF(Z516=Clasificación!$B$9,Clasificación!$C$9,IF(Z516=Clasificación!$B$10,Clasificación!$C$10,IF(OR(Z516=Clasificación!$B$11,Z516=Clasificación!$C$11),Clasificación!$C$11,"Por clasificar")))</f>
        <v>Pública</v>
      </c>
      <c r="AF516" s="75" t="str">
        <f>IF(OR(AA516=Clasificación!$B$15,AA516=Clasificación!$B$16),Clasificación!$C$15,IF(AA516=Clasificación!$B$17,Clasificación!$C$17,"Por clasificar"))</f>
        <v>No Crítica</v>
      </c>
      <c r="AG516" s="75" t="str">
        <f>IF(OR(AB516=Clasificación!$B$22,AB516=Clasificación!$B$23),Clasificación!$C$22,IF(AB516=Clasificación!$B$24,Clasificación!$C$24,"Por clasificar"))</f>
        <v>No Crítica</v>
      </c>
    </row>
    <row r="517" spans="1:33" ht="45" x14ac:dyDescent="0.2">
      <c r="A517" s="55">
        <v>454</v>
      </c>
      <c r="B517" s="55" t="s">
        <v>2340</v>
      </c>
      <c r="C517" s="57" t="s">
        <v>2341</v>
      </c>
      <c r="D517" s="56" t="s">
        <v>2753</v>
      </c>
      <c r="E517" s="88" t="str">
        <f>+VLOOKUP(F517,Inventario!$A$3:$D$2083,2,FALSE)</f>
        <v>AC324</v>
      </c>
      <c r="F517" s="57" t="s">
        <v>76</v>
      </c>
      <c r="G517" s="89" t="str">
        <f>+VLOOKUP(F517,Inventario!$A$3:$D$2083,3,FALSE)</f>
        <v>Base de datos lógica que contiene los datos empleados por el Sistema de Gestión del Conocimiento del Servicio.</v>
      </c>
      <c r="H517" s="56" t="s">
        <v>3113</v>
      </c>
      <c r="I517" s="89" t="str">
        <f>+VLOOKUP(F517,Inventario!$A$4:$D$2083,4,FALSE)</f>
        <v>Datos / Información</v>
      </c>
      <c r="J517" s="90"/>
      <c r="K517" s="55" t="s">
        <v>3116</v>
      </c>
      <c r="L517" s="55" t="s">
        <v>3116</v>
      </c>
      <c r="M517" s="55" t="s">
        <v>3116</v>
      </c>
      <c r="N517" s="55" t="s">
        <v>3116</v>
      </c>
      <c r="O517" s="55" t="s">
        <v>2131</v>
      </c>
      <c r="P517" s="74"/>
      <c r="Q517" s="55" t="s">
        <v>2132</v>
      </c>
      <c r="R517" s="55" t="s">
        <v>3124</v>
      </c>
      <c r="S517" s="55" t="s">
        <v>2132</v>
      </c>
      <c r="T517" s="74"/>
      <c r="U517" s="56" t="s">
        <v>3131</v>
      </c>
      <c r="V517" s="56" t="s">
        <v>3131</v>
      </c>
      <c r="W517" s="56" t="s">
        <v>3132</v>
      </c>
      <c r="X517" s="56" t="s">
        <v>2762</v>
      </c>
      <c r="Y517" s="74"/>
      <c r="Z517" s="78" t="s">
        <v>286</v>
      </c>
      <c r="AA517" s="78" t="s">
        <v>286</v>
      </c>
      <c r="AB517" s="78" t="s">
        <v>287</v>
      </c>
      <c r="AC517" s="73" t="str">
        <f t="shared" si="15"/>
        <v>No Crítico</v>
      </c>
      <c r="AD517" s="74"/>
      <c r="AE517" s="75" t="str">
        <f>IF(Z517=Clasificación!$B$9,Clasificación!$C$9,IF(Z517=Clasificación!$B$10,Clasificación!$C$10,IF(OR(Z517=Clasificación!$B$11,Z517=Clasificación!$C$11),Clasificación!$C$11,"Por clasificar")))</f>
        <v>Pública</v>
      </c>
      <c r="AF517" s="75" t="str">
        <f>IF(OR(AA517=Clasificación!$B$15,AA517=Clasificación!$B$16),Clasificación!$C$15,IF(AA517=Clasificación!$B$17,Clasificación!$C$17,"Por clasificar"))</f>
        <v>No Crítica</v>
      </c>
      <c r="AG517" s="75" t="str">
        <f>IF(OR(AB517=Clasificación!$B$22,AB517=Clasificación!$B$23),Clasificación!$C$22,IF(AB517=Clasificación!$B$24,Clasificación!$C$24,"Por clasificar"))</f>
        <v>Crítica</v>
      </c>
    </row>
    <row r="518" spans="1:33" ht="67.5" x14ac:dyDescent="0.2">
      <c r="A518" s="55">
        <v>86</v>
      </c>
      <c r="B518" s="55" t="s">
        <v>2340</v>
      </c>
      <c r="C518" s="57" t="s">
        <v>2341</v>
      </c>
      <c r="D518" s="57" t="s">
        <v>2342</v>
      </c>
      <c r="E518" s="88" t="str">
        <f>+VLOOKUP(F518,Inventario!$A$3:$D$2083,2,FALSE)</f>
        <v>AC593</v>
      </c>
      <c r="F518" s="57" t="s">
        <v>1732</v>
      </c>
      <c r="G518" s="89" t="str">
        <f>+VLOOKUP(F518,Inventario!$A$3:$D$2083,3,FALSE)</f>
        <v>Subserie documental la cual puede contener la siguiente documentación: Hoja de vida equipo de computo 65-F.03, Cambio de parte 65-F.04</v>
      </c>
      <c r="H518" s="56" t="s">
        <v>2345</v>
      </c>
      <c r="I518" s="89" t="str">
        <f>+VLOOKUP(F518,Inventario!$A$4:$D$2083,4,FALSE)</f>
        <v>Datos / Información</v>
      </c>
      <c r="J518" s="90"/>
      <c r="K518" s="55" t="s">
        <v>2349</v>
      </c>
      <c r="L518" s="55" t="s">
        <v>2349</v>
      </c>
      <c r="M518" s="55" t="s">
        <v>2349</v>
      </c>
      <c r="N518" s="55" t="s">
        <v>2349</v>
      </c>
      <c r="O518" s="55" t="s">
        <v>2131</v>
      </c>
      <c r="P518" s="74"/>
      <c r="Q518" s="55" t="s">
        <v>2133</v>
      </c>
      <c r="R518" s="55" t="s">
        <v>2132</v>
      </c>
      <c r="S518" s="55" t="s">
        <v>2132</v>
      </c>
      <c r="T518" s="74"/>
      <c r="U518" s="56" t="s">
        <v>2350</v>
      </c>
      <c r="V518" s="56" t="s">
        <v>2350</v>
      </c>
      <c r="W518" s="56" t="s">
        <v>2135</v>
      </c>
      <c r="X518" s="56" t="s">
        <v>2351</v>
      </c>
      <c r="Y518" s="74"/>
      <c r="Z518" s="78" t="s">
        <v>286</v>
      </c>
      <c r="AA518" s="78" t="s">
        <v>288</v>
      </c>
      <c r="AB518" s="78" t="s">
        <v>288</v>
      </c>
      <c r="AC518" s="73" t="str">
        <f t="shared" si="15"/>
        <v>No Crítico</v>
      </c>
      <c r="AD518" s="74"/>
      <c r="AE518" s="75" t="str">
        <f>IF(Z518=Clasificación!$B$9,Clasificación!$C$9,IF(Z518=Clasificación!$B$10,Clasificación!$C$10,IF(OR(Z518=Clasificación!$B$11,Z518=Clasificación!$C$11),Clasificación!$C$11,"Por clasificar")))</f>
        <v>Pública</v>
      </c>
      <c r="AF518" s="75" t="str">
        <f>IF(OR(AA518=Clasificación!$B$15,AA518=Clasificación!$B$16),Clasificación!$C$15,IF(AA518=Clasificación!$B$17,Clasificación!$C$17,"Por clasificar"))</f>
        <v>Crítica</v>
      </c>
      <c r="AG518" s="75" t="str">
        <f>IF(OR(AB518=Clasificación!$B$22,AB518=Clasificación!$B$23),Clasificación!$C$22,IF(AB518=Clasificación!$B$24,Clasificación!$C$24,"Por clasificar"))</f>
        <v>Crítica</v>
      </c>
    </row>
    <row r="519" spans="1:33" ht="67.5" x14ac:dyDescent="0.2">
      <c r="A519" s="55">
        <v>87</v>
      </c>
      <c r="B519" s="55" t="s">
        <v>2340</v>
      </c>
      <c r="C519" s="57" t="s">
        <v>2341</v>
      </c>
      <c r="D519" s="57" t="s">
        <v>2132</v>
      </c>
      <c r="E519" s="88" t="str">
        <f>+VLOOKUP(F519,Inventario!$A$3:$D$2083,2,FALSE)</f>
        <v>AC594</v>
      </c>
      <c r="F519" s="57" t="s">
        <v>1733</v>
      </c>
      <c r="G519" s="89" t="str">
        <f>+VLOOKUP(F519,Inventario!$A$3:$D$2083,3,FALSE)</f>
        <v>Subserie documental la cual puede contener la siguiente documentación: Licencia</v>
      </c>
      <c r="H519" s="56" t="s">
        <v>2346</v>
      </c>
      <c r="I519" s="89" t="str">
        <f>+VLOOKUP(F519,Inventario!$A$4:$D$2083,4,FALSE)</f>
        <v>Datos / Información</v>
      </c>
      <c r="J519" s="90"/>
      <c r="K519" s="55" t="s">
        <v>3116</v>
      </c>
      <c r="L519" s="55" t="s">
        <v>3116</v>
      </c>
      <c r="M519" s="55" t="s">
        <v>2349</v>
      </c>
      <c r="N519" s="55" t="s">
        <v>2349</v>
      </c>
      <c r="O519" s="55" t="s">
        <v>2131</v>
      </c>
      <c r="P519" s="74"/>
      <c r="Q519" s="55" t="s">
        <v>2133</v>
      </c>
      <c r="R519" s="55" t="s">
        <v>2132</v>
      </c>
      <c r="S519" s="55" t="s">
        <v>2132</v>
      </c>
      <c r="T519" s="74"/>
      <c r="U519" s="56" t="s">
        <v>2350</v>
      </c>
      <c r="V519" s="56" t="s">
        <v>2350</v>
      </c>
      <c r="W519" s="56" t="s">
        <v>2135</v>
      </c>
      <c r="X519" s="56" t="s">
        <v>2352</v>
      </c>
      <c r="Y519" s="74"/>
      <c r="Z519" s="78" t="s">
        <v>286</v>
      </c>
      <c r="AA519" s="78" t="s">
        <v>288</v>
      </c>
      <c r="AB519" s="78" t="s">
        <v>288</v>
      </c>
      <c r="AC519" s="73" t="str">
        <f t="shared" si="15"/>
        <v>No Crítico</v>
      </c>
      <c r="AD519" s="74"/>
      <c r="AE519" s="75" t="str">
        <f>IF(Z519=Clasificación!$B$9,Clasificación!$C$9,IF(Z519=Clasificación!$B$10,Clasificación!$C$10,IF(OR(Z519=Clasificación!$B$11,Z519=Clasificación!$C$11),Clasificación!$C$11,"Por clasificar")))</f>
        <v>Pública</v>
      </c>
      <c r="AF519" s="75" t="str">
        <f>IF(OR(AA519=Clasificación!$B$15,AA519=Clasificación!$B$16),Clasificación!$C$15,IF(AA519=Clasificación!$B$17,Clasificación!$C$17,"Por clasificar"))</f>
        <v>Crítica</v>
      </c>
      <c r="AG519" s="75" t="str">
        <f>IF(OR(AB519=Clasificación!$B$22,AB519=Clasificación!$B$23),Clasificación!$C$22,IF(AB519=Clasificación!$B$24,Clasificación!$C$24,"Por clasificar"))</f>
        <v>Crítica</v>
      </c>
    </row>
    <row r="520" spans="1:33" ht="45" x14ac:dyDescent="0.2">
      <c r="A520" s="55">
        <v>464</v>
      </c>
      <c r="B520" s="55" t="s">
        <v>2340</v>
      </c>
      <c r="C520" s="57" t="s">
        <v>2341</v>
      </c>
      <c r="D520" s="56" t="s">
        <v>3107</v>
      </c>
      <c r="E520" s="88" t="str">
        <f>+VLOOKUP(F520,Inventario!$A$3:$D$2083,2,FALSE)</f>
        <v>AC05</v>
      </c>
      <c r="F520" s="57" t="s">
        <v>501</v>
      </c>
      <c r="G520" s="89" t="str">
        <f>+VLOOKUP(F520,Inventario!$A$3:$D$2083,3,FALSE)</f>
        <v>Punto Único de Contacto entre el Proveedor de Servicio y los Usuarios. Un Centro de Servicio al Usuario típico gestiona Incidentes, Peticiones de Servicio, y también maneja la comunicación con los Usuarios.</v>
      </c>
      <c r="H520" s="56"/>
      <c r="I520" s="89" t="str">
        <f>+VLOOKUP(F520,Inventario!$A$4:$D$2083,4,FALSE)</f>
        <v xml:space="preserve"> Servicios</v>
      </c>
      <c r="J520" s="90"/>
      <c r="K520" s="55" t="s">
        <v>3116</v>
      </c>
      <c r="L520" s="55" t="s">
        <v>3117</v>
      </c>
      <c r="M520" s="55" t="s">
        <v>3117</v>
      </c>
      <c r="N520" s="55" t="s">
        <v>3117</v>
      </c>
      <c r="O520" s="55" t="s">
        <v>2131</v>
      </c>
      <c r="P520" s="74"/>
      <c r="Q520" s="55"/>
      <c r="R520" s="55"/>
      <c r="S520" s="77"/>
      <c r="T520" s="74"/>
      <c r="U520" s="56" t="s">
        <v>3131</v>
      </c>
      <c r="V520" s="56" t="s">
        <v>3131</v>
      </c>
      <c r="W520" s="56" t="s">
        <v>3148</v>
      </c>
      <c r="X520" s="56" t="s">
        <v>3149</v>
      </c>
      <c r="Y520" s="74"/>
      <c r="Z520" s="78" t="s">
        <v>286</v>
      </c>
      <c r="AA520" s="78" t="s">
        <v>286</v>
      </c>
      <c r="AB520" s="78" t="s">
        <v>286</v>
      </c>
      <c r="AC520" s="73" t="str">
        <f t="shared" si="15"/>
        <v>No Crítico</v>
      </c>
      <c r="AD520" s="74"/>
      <c r="AE520" s="75" t="str">
        <f>IF(Z520=Clasificación!$B$9,Clasificación!$C$9,IF(Z520=Clasificación!$B$10,Clasificación!$C$10,IF(OR(Z520=Clasificación!$B$11,Z520=Clasificación!$C$11),Clasificación!$C$11,"Por clasificar")))</f>
        <v>Pública</v>
      </c>
      <c r="AF520" s="75" t="str">
        <f>IF(OR(AA520=Clasificación!$B$15,AA520=Clasificación!$B$16),Clasificación!$C$15,IF(AA520=Clasificación!$B$17,Clasificación!$C$17,"Por clasificar"))</f>
        <v>No Crítica</v>
      </c>
      <c r="AG520" s="75" t="str">
        <f>IF(OR(AB520=Clasificación!$B$22,AB520=Clasificación!$B$23),Clasificación!$C$22,IF(AB520=Clasificación!$B$24,Clasificación!$C$24,"Por clasificar"))</f>
        <v>No Crítica</v>
      </c>
    </row>
    <row r="521" spans="1:33" ht="67.5" x14ac:dyDescent="0.2">
      <c r="A521" s="55">
        <v>88</v>
      </c>
      <c r="B521" s="55" t="s">
        <v>2340</v>
      </c>
      <c r="C521" s="57" t="s">
        <v>2341</v>
      </c>
      <c r="D521" s="57" t="s">
        <v>2132</v>
      </c>
      <c r="E521" s="88" t="str">
        <f>+VLOOKUP(F521,Inventario!$A$3:$D$2083,2,FALSE)</f>
        <v>AC481</v>
      </c>
      <c r="F521" s="57" t="s">
        <v>2344</v>
      </c>
      <c r="G521" s="89" t="str">
        <f>+VLOOKUP(F521,Inventario!$A$3:$D$2083,3,FALSE)</f>
        <v>Subserie documental la cual puede contener la siguiente documentación:  Plan, Informe, Formulación, Seguimiento, Plan Operativo, Plan Estratégico (44-F.20)</v>
      </c>
      <c r="H521" s="56" t="s">
        <v>2347</v>
      </c>
      <c r="I521" s="89" t="str">
        <f>+VLOOKUP(F521,Inventario!$A$4:$D$2083,4,FALSE)</f>
        <v>Datos / Información</v>
      </c>
      <c r="J521" s="90"/>
      <c r="K521" s="55" t="s">
        <v>3116</v>
      </c>
      <c r="L521" s="55" t="s">
        <v>2349</v>
      </c>
      <c r="M521" s="55" t="s">
        <v>2349</v>
      </c>
      <c r="N521" s="55" t="s">
        <v>2349</v>
      </c>
      <c r="O521" s="55" t="s">
        <v>2131</v>
      </c>
      <c r="P521" s="74"/>
      <c r="Q521" s="55" t="s">
        <v>2133</v>
      </c>
      <c r="R521" s="55" t="s">
        <v>2132</v>
      </c>
      <c r="S521" s="55" t="s">
        <v>2132</v>
      </c>
      <c r="T521" s="74"/>
      <c r="U521" s="56" t="s">
        <v>2350</v>
      </c>
      <c r="V521" s="56" t="s">
        <v>2350</v>
      </c>
      <c r="W521" s="56" t="s">
        <v>2135</v>
      </c>
      <c r="X521" s="56" t="s">
        <v>2340</v>
      </c>
      <c r="Y521" s="74"/>
      <c r="Z521" s="78" t="s">
        <v>286</v>
      </c>
      <c r="AA521" s="78" t="s">
        <v>288</v>
      </c>
      <c r="AB521" s="78" t="s">
        <v>288</v>
      </c>
      <c r="AC521" s="73" t="str">
        <f t="shared" si="15"/>
        <v>No Crítico</v>
      </c>
      <c r="AD521" s="74"/>
      <c r="AE521" s="75" t="str">
        <f>IF(Z521=Clasificación!$B$9,Clasificación!$C$9,IF(Z521=Clasificación!$B$10,Clasificación!$C$10,IF(OR(Z521=Clasificación!$B$11,Z521=Clasificación!$C$11),Clasificación!$C$11,"Por clasificar")))</f>
        <v>Pública</v>
      </c>
      <c r="AF521" s="75" t="str">
        <f>IF(OR(AA521=Clasificación!$B$15,AA521=Clasificación!$B$16),Clasificación!$C$15,IF(AA521=Clasificación!$B$17,Clasificación!$C$17,"Por clasificar"))</f>
        <v>Crítica</v>
      </c>
      <c r="AG521" s="75" t="str">
        <f>IF(OR(AB521=Clasificación!$B$22,AB521=Clasificación!$B$23),Clasificación!$C$22,IF(AB521=Clasificación!$B$24,Clasificación!$C$24,"Por clasificar"))</f>
        <v>Crítica</v>
      </c>
    </row>
    <row r="522" spans="1:33" ht="67.5" x14ac:dyDescent="0.2">
      <c r="A522" s="55">
        <v>89</v>
      </c>
      <c r="B522" s="55" t="s">
        <v>2340</v>
      </c>
      <c r="C522" s="57" t="s">
        <v>2341</v>
      </c>
      <c r="D522" s="57" t="s">
        <v>2343</v>
      </c>
      <c r="E522" s="88" t="str">
        <f>+VLOOKUP(F522,Inventario!$A$3:$D$2083,2,FALSE)</f>
        <v>AC596</v>
      </c>
      <c r="F522" s="57" t="s">
        <v>1735</v>
      </c>
      <c r="G522" s="89" t="str">
        <f>+VLOOKUP(F522,Inventario!$A$3:$D$2083,3,FALSE)</f>
        <v>Subserie documental la cual puede contener la siguiente documentación: Recepción y Entrega física de documentos 65-F.02</v>
      </c>
      <c r="H522" s="56" t="s">
        <v>2348</v>
      </c>
      <c r="I522" s="89" t="str">
        <f>+VLOOKUP(F522,Inventario!$A$4:$D$2083,4,FALSE)</f>
        <v>Datos / Información</v>
      </c>
      <c r="J522" s="90"/>
      <c r="K522" s="55" t="s">
        <v>2349</v>
      </c>
      <c r="L522" s="55" t="s">
        <v>2349</v>
      </c>
      <c r="M522" s="55" t="s">
        <v>2349</v>
      </c>
      <c r="N522" s="55" t="s">
        <v>2349</v>
      </c>
      <c r="O522" s="55" t="s">
        <v>2131</v>
      </c>
      <c r="P522" s="74"/>
      <c r="Q522" s="55" t="s">
        <v>2133</v>
      </c>
      <c r="R522" s="55" t="s">
        <v>2132</v>
      </c>
      <c r="S522" s="55" t="s">
        <v>2132</v>
      </c>
      <c r="T522" s="74"/>
      <c r="U522" s="56" t="s">
        <v>2350</v>
      </c>
      <c r="V522" s="56" t="s">
        <v>2350</v>
      </c>
      <c r="W522" s="56" t="s">
        <v>2135</v>
      </c>
      <c r="X522" s="56" t="s">
        <v>2353</v>
      </c>
      <c r="Y522" s="74"/>
      <c r="Z522" s="78" t="s">
        <v>287</v>
      </c>
      <c r="AA522" s="78" t="s">
        <v>288</v>
      </c>
      <c r="AB522" s="78" t="s">
        <v>288</v>
      </c>
      <c r="AC522" s="73" t="str">
        <f t="shared" si="15"/>
        <v>No Crítico</v>
      </c>
      <c r="AD522" s="74"/>
      <c r="AE522" s="75" t="str">
        <f>IF(Z522=Clasificación!$B$9,Clasificación!$C$9,IF(Z522=Clasificación!$B$10,Clasificación!$C$10,IF(OR(Z522=Clasificación!$B$11,Z522=Clasificación!$C$11),Clasificación!$C$11,"Por clasificar")))</f>
        <v>Pública Clasificada</v>
      </c>
      <c r="AF522" s="75" t="str">
        <f>IF(OR(AA522=Clasificación!$B$15,AA522=Clasificación!$B$16),Clasificación!$C$15,IF(AA522=Clasificación!$B$17,Clasificación!$C$17,"Por clasificar"))</f>
        <v>Crítica</v>
      </c>
      <c r="AG522" s="75" t="str">
        <f>IF(OR(AB522=Clasificación!$B$22,AB522=Clasificación!$B$23),Clasificación!$C$22,IF(AB522=Clasificación!$B$24,Clasificación!$C$24,"Por clasificar"))</f>
        <v>Crítica</v>
      </c>
    </row>
    <row r="523" spans="1:33" ht="45" x14ac:dyDescent="0.2">
      <c r="A523" s="55">
        <v>311</v>
      </c>
      <c r="B523" s="55" t="s">
        <v>2340</v>
      </c>
      <c r="C523" s="57" t="s">
        <v>2341</v>
      </c>
      <c r="D523" s="56" t="s">
        <v>2753</v>
      </c>
      <c r="E523" s="88" t="str">
        <f>+VLOOKUP(F523,Inventario!$A$3:$D$2083,2,FALSE)</f>
        <v>AC324</v>
      </c>
      <c r="F523" s="57" t="s">
        <v>76</v>
      </c>
      <c r="G523" s="89" t="str">
        <f>+VLOOKUP(F523,Inventario!$A$3:$D$2083,3,FALSE)</f>
        <v>Base de datos lógica que contiene los datos empleados por el Sistema de Gestión del Conocimiento del Servicio.</v>
      </c>
      <c r="H523" s="56"/>
      <c r="I523" s="89" t="str">
        <f>+VLOOKUP(F523,Inventario!$A$4:$D$2083,4,FALSE)</f>
        <v>Datos / Información</v>
      </c>
      <c r="J523" s="90"/>
      <c r="K523" s="55" t="s">
        <v>3116</v>
      </c>
      <c r="L523" s="55" t="s">
        <v>3116</v>
      </c>
      <c r="M523" s="55" t="s">
        <v>3116</v>
      </c>
      <c r="N523" s="55" t="s">
        <v>3116</v>
      </c>
      <c r="O523" s="55" t="s">
        <v>2131</v>
      </c>
      <c r="P523" s="74"/>
      <c r="Q523" s="55" t="s">
        <v>2132</v>
      </c>
      <c r="R523" s="55" t="s">
        <v>2761</v>
      </c>
      <c r="S523" s="55" t="s">
        <v>2132</v>
      </c>
      <c r="T523" s="74"/>
      <c r="U523" s="56" t="s">
        <v>2751</v>
      </c>
      <c r="V523" s="56" t="s">
        <v>2751</v>
      </c>
      <c r="W523" s="56" t="s">
        <v>3176</v>
      </c>
      <c r="X523" s="56" t="s">
        <v>2762</v>
      </c>
      <c r="Y523" s="74"/>
      <c r="Z523" s="78" t="s">
        <v>286</v>
      </c>
      <c r="AA523" s="78" t="s">
        <v>287</v>
      </c>
      <c r="AB523" s="78" t="s">
        <v>287</v>
      </c>
      <c r="AC523" s="73" t="str">
        <f t="shared" si="15"/>
        <v>No Crítico</v>
      </c>
      <c r="AD523" s="74"/>
      <c r="AE523" s="75" t="str">
        <f>IF(Z523=Clasificación!$B$9,Clasificación!$C$9,IF(Z523=Clasificación!$B$10,Clasificación!$C$10,IF(OR(Z523=Clasificación!$B$11,Z523=Clasificación!$C$11),Clasificación!$C$11,"Por clasificar")))</f>
        <v>Pública</v>
      </c>
      <c r="AF523" s="75" t="str">
        <f>IF(OR(AA523=Clasificación!$B$15,AA523=Clasificación!$B$16),Clasificación!$C$15,IF(AA523=Clasificación!$B$17,Clasificación!$C$17,"Por clasificar"))</f>
        <v>Crítica</v>
      </c>
      <c r="AG523" s="75" t="str">
        <f>IF(OR(AB523=Clasificación!$B$22,AB523=Clasificación!$B$23),Clasificación!$C$22,IF(AB523=Clasificación!$B$24,Clasificación!$C$24,"Por clasificar"))</f>
        <v>Crítica</v>
      </c>
    </row>
    <row r="524" spans="1:33" ht="45" x14ac:dyDescent="0.2">
      <c r="A524" s="55">
        <v>312</v>
      </c>
      <c r="B524" s="55" t="s">
        <v>2340</v>
      </c>
      <c r="C524" s="57" t="s">
        <v>2341</v>
      </c>
      <c r="D524" s="56" t="s">
        <v>2753</v>
      </c>
      <c r="E524" s="88" t="str">
        <f>+VLOOKUP(F524,Inventario!$A$3:$D$2083,2,FALSE)</f>
        <v>AC325</v>
      </c>
      <c r="F524" s="57" t="s">
        <v>457</v>
      </c>
      <c r="G524" s="89" t="str">
        <f>+VLOOKUP(F524,Inventario!$A$3:$D$2083,3,FALSE)</f>
        <v>Base de datos que contiene todos los Registros de Errores Conocidos. Esta base de datos es creada por la Gestión del Problema y utilizada por Gestión del Incidente y Gestión del Problema. La Base de Datos de Errores Conocidos es parte del Sistema de Gestión del Conocimiento del Servicio.</v>
      </c>
      <c r="H524" s="56"/>
      <c r="I524" s="89" t="str">
        <f>+VLOOKUP(F524,Inventario!$A$4:$D$2083,4,FALSE)</f>
        <v>Datos / Información</v>
      </c>
      <c r="J524" s="90"/>
      <c r="K524" s="55" t="s">
        <v>3116</v>
      </c>
      <c r="L524" s="55" t="s">
        <v>3116</v>
      </c>
      <c r="M524" s="55" t="s">
        <v>3116</v>
      </c>
      <c r="N524" s="55" t="s">
        <v>3116</v>
      </c>
      <c r="O524" s="55" t="s">
        <v>2131</v>
      </c>
      <c r="P524" s="74"/>
      <c r="Q524" s="55" t="s">
        <v>2132</v>
      </c>
      <c r="R524" s="55" t="s">
        <v>2761</v>
      </c>
      <c r="S524" s="55" t="s">
        <v>2132</v>
      </c>
      <c r="T524" s="74"/>
      <c r="U524" s="56" t="s">
        <v>2751</v>
      </c>
      <c r="V524" s="56" t="s">
        <v>2751</v>
      </c>
      <c r="W524" s="56" t="s">
        <v>3176</v>
      </c>
      <c r="X524" s="56" t="s">
        <v>2762</v>
      </c>
      <c r="Y524" s="74"/>
      <c r="Z524" s="78" t="s">
        <v>286</v>
      </c>
      <c r="AA524" s="78" t="s">
        <v>287</v>
      </c>
      <c r="AB524" s="78" t="s">
        <v>287</v>
      </c>
      <c r="AC524" s="73" t="str">
        <f t="shared" si="15"/>
        <v>No Crítico</v>
      </c>
      <c r="AD524" s="74"/>
      <c r="AE524" s="75" t="str">
        <f>IF(Z524=Clasificación!$B$9,Clasificación!$C$9,IF(Z524=Clasificación!$B$10,Clasificación!$C$10,IF(OR(Z524=Clasificación!$B$11,Z524=Clasificación!$C$11),Clasificación!$C$11,"Por clasificar")))</f>
        <v>Pública</v>
      </c>
      <c r="AF524" s="75" t="str">
        <f>IF(OR(AA524=Clasificación!$B$15,AA524=Clasificación!$B$16),Clasificación!$C$15,IF(AA524=Clasificación!$B$17,Clasificación!$C$17,"Por clasificar"))</f>
        <v>Crítica</v>
      </c>
      <c r="AG524" s="75" t="str">
        <f>IF(OR(AB524=Clasificación!$B$22,AB524=Clasificación!$B$23),Clasificación!$C$22,IF(AB524=Clasificación!$B$24,Clasificación!$C$24,"Por clasificar"))</f>
        <v>Crítica</v>
      </c>
    </row>
    <row r="525" spans="1:33" ht="67.5" x14ac:dyDescent="0.2">
      <c r="A525" s="55">
        <v>467</v>
      </c>
      <c r="B525" s="55" t="s">
        <v>2340</v>
      </c>
      <c r="C525" s="57" t="s">
        <v>2341</v>
      </c>
      <c r="D525" s="56" t="s">
        <v>2753</v>
      </c>
      <c r="E525" s="88" t="str">
        <f>+VLOOKUP(F525,Inventario!$A$3:$D$2083,2,FALSE)</f>
        <v>AC13</v>
      </c>
      <c r="F525" s="57" t="s">
        <v>718</v>
      </c>
      <c r="G525" s="89" t="str">
        <f>+VLOOKUP(F525,Inventario!$A$3:$D$2083,3,FALSE)</f>
        <v>OCR proporciona a los sistemas de reproducción por escáner y sistemas de gestión de imágenes la habilidad de convertir imágenes de caracteres en letra de máquina y/o códigos de barra en caracteres capaces de ser interpretados o reconocidos por un computador. Así, las imágenes de caracteres en letra de máquina y/o códigos de barra son extraídas de un mapa de bits de la imagen reproducida por el escáner</v>
      </c>
      <c r="H525" s="56" t="s">
        <v>3113</v>
      </c>
      <c r="I525" s="89" t="str">
        <f>+VLOOKUP(F525,Inventario!$A$4:$D$2083,4,FALSE)</f>
        <v xml:space="preserve"> Servicios</v>
      </c>
      <c r="J525" s="90"/>
      <c r="K525" s="55" t="s">
        <v>3117</v>
      </c>
      <c r="L525" s="55" t="s">
        <v>3117</v>
      </c>
      <c r="M525" s="55" t="s">
        <v>3117</v>
      </c>
      <c r="N525" s="55" t="s">
        <v>3116</v>
      </c>
      <c r="O525" s="55" t="s">
        <v>2131</v>
      </c>
      <c r="P525" s="74"/>
      <c r="Q525" s="55" t="s">
        <v>3121</v>
      </c>
      <c r="R525" s="55" t="s">
        <v>2132</v>
      </c>
      <c r="S525" s="55" t="s">
        <v>2132</v>
      </c>
      <c r="T525" s="74"/>
      <c r="U525" s="56" t="s">
        <v>3131</v>
      </c>
      <c r="V525" s="56" t="s">
        <v>3153</v>
      </c>
      <c r="W525" s="56" t="s">
        <v>3154</v>
      </c>
      <c r="X525" s="56" t="s">
        <v>3155</v>
      </c>
      <c r="Y525" s="74"/>
      <c r="Z525" s="78" t="s">
        <v>286</v>
      </c>
      <c r="AA525" s="78" t="s">
        <v>286</v>
      </c>
      <c r="AB525" s="78" t="s">
        <v>286</v>
      </c>
      <c r="AC525" s="73" t="str">
        <f t="shared" si="15"/>
        <v>No Crítico</v>
      </c>
      <c r="AD525" s="74"/>
      <c r="AE525" s="75" t="str">
        <f>IF(Z525=Clasificación!$B$9,Clasificación!$C$9,IF(Z525=Clasificación!$B$10,Clasificación!$C$10,IF(OR(Z525=Clasificación!$B$11,Z525=Clasificación!$C$11),Clasificación!$C$11,"Por clasificar")))</f>
        <v>Pública</v>
      </c>
      <c r="AF525" s="75" t="str">
        <f>IF(OR(AA525=Clasificación!$B$15,AA525=Clasificación!$B$16),Clasificación!$C$15,IF(AA525=Clasificación!$B$17,Clasificación!$C$17,"Por clasificar"))</f>
        <v>No Crítica</v>
      </c>
      <c r="AG525" s="75" t="str">
        <f>IF(OR(AB525=Clasificación!$B$22,AB525=Clasificación!$B$23),Clasificación!$C$22,IF(AB525=Clasificación!$B$24,Clasificación!$C$24,"Por clasificar"))</f>
        <v>No Crítica</v>
      </c>
    </row>
    <row r="526" spans="1:33" ht="45" x14ac:dyDescent="0.2">
      <c r="A526" s="55">
        <v>476</v>
      </c>
      <c r="B526" s="55" t="s">
        <v>2340</v>
      </c>
      <c r="C526" s="57" t="s">
        <v>2341</v>
      </c>
      <c r="D526" s="56" t="s">
        <v>2753</v>
      </c>
      <c r="E526" s="88" t="str">
        <f>+VLOOKUP(F526,Inventario!$A$3:$D$2083,2,FALSE)</f>
        <v>AC33</v>
      </c>
      <c r="F526" s="57" t="s">
        <v>22</v>
      </c>
      <c r="G526" s="89" t="str">
        <f>+VLOOKUP(F526,Inventario!$A$3:$D$2083,3,FALSE)</f>
        <v>Periférico usado para convertir, mediante el uso de la luz, imágenes impresas o documentos a formato digital.</v>
      </c>
      <c r="H526" s="56"/>
      <c r="I526" s="89" t="str">
        <f>+VLOOKUP(F526,Inventario!$A$4:$D$2083,4,FALSE)</f>
        <v>Hardware</v>
      </c>
      <c r="J526" s="90"/>
      <c r="K526" s="55" t="s">
        <v>3116</v>
      </c>
      <c r="L526" s="55" t="s">
        <v>3116</v>
      </c>
      <c r="M526" s="55" t="s">
        <v>3116</v>
      </c>
      <c r="N526" s="55" t="s">
        <v>3116</v>
      </c>
      <c r="O526" s="55" t="s">
        <v>2132</v>
      </c>
      <c r="P526" s="74"/>
      <c r="Q526" s="55" t="s">
        <v>2132</v>
      </c>
      <c r="R526" s="55" t="s">
        <v>3166</v>
      </c>
      <c r="S526" s="55" t="s">
        <v>2132</v>
      </c>
      <c r="T526" s="74"/>
      <c r="U526" s="56" t="s">
        <v>3173</v>
      </c>
      <c r="V526" s="56" t="s">
        <v>3173</v>
      </c>
      <c r="W526" s="56" t="s">
        <v>3179</v>
      </c>
      <c r="X526" s="56" t="s">
        <v>3174</v>
      </c>
      <c r="Y526" s="74"/>
      <c r="Z526" s="78" t="s">
        <v>286</v>
      </c>
      <c r="AA526" s="78" t="s">
        <v>286</v>
      </c>
      <c r="AB526" s="78" t="s">
        <v>286</v>
      </c>
      <c r="AC526" s="73" t="str">
        <f t="shared" si="15"/>
        <v>No Crítico</v>
      </c>
      <c r="AD526" s="74"/>
      <c r="AE526" s="75" t="str">
        <f>IF(Z526=Clasificación!$B$9,Clasificación!$C$9,IF(Z526=Clasificación!$B$10,Clasificación!$C$10,IF(OR(Z526=Clasificación!$B$11,Z526=Clasificación!$C$11),Clasificación!$C$11,"Por clasificar")))</f>
        <v>Pública</v>
      </c>
      <c r="AF526" s="75" t="str">
        <f>IF(OR(AA526=Clasificación!$B$15,AA526=Clasificación!$B$16),Clasificación!$C$15,IF(AA526=Clasificación!$B$17,Clasificación!$C$17,"Por clasificar"))</f>
        <v>No Crítica</v>
      </c>
      <c r="AG526" s="75" t="str">
        <f>IF(OR(AB526=Clasificación!$B$22,AB526=Clasificación!$B$23),Clasificación!$C$22,IF(AB526=Clasificación!$B$24,Clasificación!$C$24,"Por clasificar"))</f>
        <v>No Crítica</v>
      </c>
    </row>
    <row r="527" spans="1:33" ht="45" x14ac:dyDescent="0.2">
      <c r="A527" s="55">
        <v>478</v>
      </c>
      <c r="B527" s="55" t="s">
        <v>2340</v>
      </c>
      <c r="C527" s="57" t="s">
        <v>2341</v>
      </c>
      <c r="D527" s="56" t="s">
        <v>2753</v>
      </c>
      <c r="E527" s="88" t="str">
        <f>+VLOOKUP(F527,Inventario!$A$3:$D$2083,2,FALSE)</f>
        <v>AC36</v>
      </c>
      <c r="F527" s="57" t="s">
        <v>647</v>
      </c>
      <c r="G527" s="89" t="str">
        <f>+VLOOKUP(F527,Inventario!$A$3:$D$2083,3,FALSE)</f>
        <v>Dispositivo periférico del ordenador que permite producir una gama permanente de textos o gráficos de documentos almacenados en formato electrónico, imprimiéndolos en medios físicos.</v>
      </c>
      <c r="H527" s="56" t="s">
        <v>3113</v>
      </c>
      <c r="I527" s="89" t="str">
        <f>+VLOOKUP(F527,Inventario!$A$4:$D$2083,4,FALSE)</f>
        <v>Hardware</v>
      </c>
      <c r="J527" s="90"/>
      <c r="K527" s="55" t="s">
        <v>3116</v>
      </c>
      <c r="L527" s="55" t="s">
        <v>3116</v>
      </c>
      <c r="M527" s="55" t="s">
        <v>3116</v>
      </c>
      <c r="N527" s="55" t="s">
        <v>3116</v>
      </c>
      <c r="O527" s="55" t="s">
        <v>3301</v>
      </c>
      <c r="P527" s="74"/>
      <c r="Q527" s="55" t="s">
        <v>2132</v>
      </c>
      <c r="R527" s="55" t="s">
        <v>3167</v>
      </c>
      <c r="S527" s="55" t="s">
        <v>2132</v>
      </c>
      <c r="T527" s="74"/>
      <c r="U527" s="56" t="s">
        <v>3173</v>
      </c>
      <c r="V527" s="56" t="s">
        <v>3173</v>
      </c>
      <c r="W527" s="56" t="s">
        <v>3179</v>
      </c>
      <c r="X527" s="56" t="s">
        <v>3174</v>
      </c>
      <c r="Y527" s="74"/>
      <c r="Z527" s="78" t="s">
        <v>286</v>
      </c>
      <c r="AA527" s="78" t="s">
        <v>286</v>
      </c>
      <c r="AB527" s="78" t="s">
        <v>288</v>
      </c>
      <c r="AC527" s="73" t="str">
        <f t="shared" si="15"/>
        <v>No Crítico</v>
      </c>
      <c r="AD527" s="74"/>
      <c r="AE527" s="75" t="str">
        <f>IF(Z527=Clasificación!$B$9,Clasificación!$C$9,IF(Z527=Clasificación!$B$10,Clasificación!$C$10,IF(OR(Z527=Clasificación!$B$11,Z527=Clasificación!$C$11),Clasificación!$C$11,"Por clasificar")))</f>
        <v>Pública</v>
      </c>
      <c r="AF527" s="75" t="str">
        <f>IF(OR(AA527=Clasificación!$B$15,AA527=Clasificación!$B$16),Clasificación!$C$15,IF(AA527=Clasificación!$B$17,Clasificación!$C$17,"Por clasificar"))</f>
        <v>No Crítica</v>
      </c>
      <c r="AG527" s="75" t="str">
        <f>IF(OR(AB527=Clasificación!$B$22,AB527=Clasificación!$B$23),Clasificación!$C$22,IF(AB527=Clasificación!$B$24,Clasificación!$C$24,"Por clasificar"))</f>
        <v>Crítica</v>
      </c>
    </row>
    <row r="528" spans="1:33" ht="45" x14ac:dyDescent="0.2">
      <c r="A528" s="55">
        <v>481</v>
      </c>
      <c r="B528" s="55" t="s">
        <v>2340</v>
      </c>
      <c r="C528" s="57" t="s">
        <v>2341</v>
      </c>
      <c r="D528" s="56" t="s">
        <v>2753</v>
      </c>
      <c r="E528" s="88" t="str">
        <f>+VLOOKUP(F528,Inventario!$A$3:$D$2083,2,FALSE)</f>
        <v>AC39</v>
      </c>
      <c r="F528" s="57" t="s">
        <v>50</v>
      </c>
      <c r="G528" s="89" t="str">
        <f>+VLOOKUP(F528,Inventario!$A$3:$D$2083,3,FALSE)</f>
        <v>Computadora personal que es diseñada para ser usada en una ubicación fija, como un escritorio.</v>
      </c>
      <c r="H528" s="56" t="s">
        <v>3113</v>
      </c>
      <c r="I528" s="89" t="str">
        <f>+VLOOKUP(F528,Inventario!$A$4:$D$2083,4,FALSE)</f>
        <v>Hardware</v>
      </c>
      <c r="J528" s="90"/>
      <c r="K528" s="55" t="s">
        <v>3117</v>
      </c>
      <c r="L528" s="55" t="s">
        <v>3117</v>
      </c>
      <c r="M528" s="55" t="s">
        <v>3117</v>
      </c>
      <c r="N528" s="55" t="s">
        <v>3116</v>
      </c>
      <c r="O528" s="55" t="s">
        <v>2131</v>
      </c>
      <c r="P528" s="74"/>
      <c r="Q528" s="55" t="s">
        <v>3171</v>
      </c>
      <c r="R528" s="55" t="s">
        <v>2132</v>
      </c>
      <c r="S528" s="55" t="s">
        <v>2132</v>
      </c>
      <c r="T528" s="74"/>
      <c r="U528" s="56" t="s">
        <v>3173</v>
      </c>
      <c r="V528" s="56" t="s">
        <v>3173</v>
      </c>
      <c r="W528" s="56" t="s">
        <v>3179</v>
      </c>
      <c r="X528" s="56" t="s">
        <v>3174</v>
      </c>
      <c r="Y528" s="74"/>
      <c r="Z528" s="78" t="s">
        <v>286</v>
      </c>
      <c r="AA528" s="78" t="s">
        <v>286</v>
      </c>
      <c r="AB528" s="78" t="s">
        <v>287</v>
      </c>
      <c r="AC528" s="73" t="str">
        <f t="shared" si="15"/>
        <v>No Crítico</v>
      </c>
      <c r="AD528" s="74"/>
      <c r="AE528" s="75" t="str">
        <f>IF(Z528=Clasificación!$B$9,Clasificación!$C$9,IF(Z528=Clasificación!$B$10,Clasificación!$C$10,IF(OR(Z528=Clasificación!$B$11,Z528=Clasificación!$C$11),Clasificación!$C$11,"Por clasificar")))</f>
        <v>Pública</v>
      </c>
      <c r="AF528" s="75" t="str">
        <f>IF(OR(AA528=Clasificación!$B$15,AA528=Clasificación!$B$16),Clasificación!$C$15,IF(AA528=Clasificación!$B$17,Clasificación!$C$17,"Por clasificar"))</f>
        <v>No Crítica</v>
      </c>
      <c r="AG528" s="75" t="str">
        <f>IF(OR(AB528=Clasificación!$B$22,AB528=Clasificación!$B$23),Clasificación!$C$22,IF(AB528=Clasificación!$B$24,Clasificación!$C$24,"Por clasificar"))</f>
        <v>Crítica</v>
      </c>
    </row>
    <row r="529" spans="1:33" ht="67.5" x14ac:dyDescent="0.2">
      <c r="A529" s="55">
        <v>483</v>
      </c>
      <c r="B529" s="55" t="s">
        <v>2340</v>
      </c>
      <c r="C529" s="57" t="s">
        <v>2341</v>
      </c>
      <c r="D529" s="56" t="s">
        <v>2753</v>
      </c>
      <c r="E529" s="88" t="str">
        <f>+VLOOKUP(F529,Inventario!$A$3:$D$2083,2,FALSE)</f>
        <v>AC41</v>
      </c>
      <c r="F529" s="57" t="s">
        <v>70</v>
      </c>
      <c r="G529" s="89" t="str">
        <f>+VLOOKUP(F529,Inventario!$A$3:$D$2083,3,FALSE)</f>
        <v>Ordenador personal móvil o transportable, que pesa normalmente entre 1 y 3 kg. Los ordenadores portátiles son capaces de realizar la mayor parte de las tareas que realizan los ordenadores de escritorio, con similar capacidad y con la ventaja de su peso y tamaño reducidos; sumado también a que tienen la capacidad de operar por un período determinado sin estar conectadas a una red eléctrica.</v>
      </c>
      <c r="H529" s="56" t="s">
        <v>3113</v>
      </c>
      <c r="I529" s="89" t="str">
        <f>+VLOOKUP(F529,Inventario!$A$4:$D$2083,4,FALSE)</f>
        <v>Hardware</v>
      </c>
      <c r="J529" s="90"/>
      <c r="K529" s="55" t="s">
        <v>3117</v>
      </c>
      <c r="L529" s="55" t="s">
        <v>3117</v>
      </c>
      <c r="M529" s="55" t="s">
        <v>3117</v>
      </c>
      <c r="N529" s="55" t="s">
        <v>3116</v>
      </c>
      <c r="O529" s="55" t="s">
        <v>2131</v>
      </c>
      <c r="P529" s="74"/>
      <c r="Q529" s="55" t="s">
        <v>3129</v>
      </c>
      <c r="R529" s="55" t="s">
        <v>2132</v>
      </c>
      <c r="S529" s="55" t="s">
        <v>2132</v>
      </c>
      <c r="T529" s="74"/>
      <c r="U529" s="56" t="s">
        <v>3131</v>
      </c>
      <c r="V529" s="56" t="s">
        <v>3131</v>
      </c>
      <c r="W529" s="56" t="s">
        <v>3179</v>
      </c>
      <c r="X529" s="56" t="s">
        <v>3174</v>
      </c>
      <c r="Y529" s="74"/>
      <c r="Z529" s="78" t="s">
        <v>286</v>
      </c>
      <c r="AA529" s="78" t="s">
        <v>286</v>
      </c>
      <c r="AB529" s="78" t="s">
        <v>286</v>
      </c>
      <c r="AC529" s="73" t="str">
        <f t="shared" si="15"/>
        <v>No Crítico</v>
      </c>
      <c r="AD529" s="74"/>
      <c r="AE529" s="75" t="str">
        <f>IF(Z529=Clasificación!$B$9,Clasificación!$C$9,IF(Z529=Clasificación!$B$10,Clasificación!$C$10,IF(OR(Z529=Clasificación!$B$11,Z529=Clasificación!$C$11),Clasificación!$C$11,"Por clasificar")))</f>
        <v>Pública</v>
      </c>
      <c r="AF529" s="75" t="str">
        <f>IF(OR(AA529=Clasificación!$B$15,AA529=Clasificación!$B$16),Clasificación!$C$15,IF(AA529=Clasificación!$B$17,Clasificación!$C$17,"Por clasificar"))</f>
        <v>No Crítica</v>
      </c>
      <c r="AG529" s="75" t="str">
        <f>IF(OR(AB529=Clasificación!$B$22,AB529=Clasificación!$B$23),Clasificación!$C$22,IF(AB529=Clasificación!$B$24,Clasificación!$C$24,"Por clasificar"))</f>
        <v>No Crítica</v>
      </c>
    </row>
    <row r="530" spans="1:33" ht="56.25" x14ac:dyDescent="0.2">
      <c r="A530" s="55">
        <v>461</v>
      </c>
      <c r="B530" s="55" t="s">
        <v>2340</v>
      </c>
      <c r="C530" s="57" t="s">
        <v>2341</v>
      </c>
      <c r="D530" s="56" t="s">
        <v>3107</v>
      </c>
      <c r="E530" s="88" t="str">
        <f>+VLOOKUP(F530,Inventario!$A$3:$D$2083,2,FALSE)</f>
        <v>AC347</v>
      </c>
      <c r="F530" s="57" t="s">
        <v>36</v>
      </c>
      <c r="G530" s="89" t="str">
        <f>+VLOOKUP(F530,Inventario!$A$3:$D$2083,3,FALSE)</f>
        <v>Registro de una solicitud de servicio realizada por un usuario o un sistema automatizado a través de la Mesa de Servicios que está asociado a un número de identificación único que permite realizar seguimiento de actividades, desarrollo de tareas, recursos asignados y estado de la solución.</v>
      </c>
      <c r="H530" s="56" t="s">
        <v>3113</v>
      </c>
      <c r="I530" s="89" t="str">
        <f>+VLOOKUP(F530,Inventario!$A$4:$D$2083,4,FALSE)</f>
        <v>Datos / Información</v>
      </c>
      <c r="J530" s="90"/>
      <c r="K530" s="55" t="s">
        <v>3116</v>
      </c>
      <c r="L530" s="55" t="s">
        <v>3116</v>
      </c>
      <c r="M530" s="55" t="s">
        <v>3117</v>
      </c>
      <c r="N530" s="55" t="s">
        <v>3117</v>
      </c>
      <c r="O530" s="55" t="s">
        <v>2131</v>
      </c>
      <c r="P530" s="74"/>
      <c r="Q530" s="55" t="s">
        <v>2132</v>
      </c>
      <c r="R530" s="55" t="s">
        <v>3302</v>
      </c>
      <c r="S530" s="55" t="s">
        <v>2132</v>
      </c>
      <c r="T530" s="74"/>
      <c r="U530" s="56" t="s">
        <v>3141</v>
      </c>
      <c r="V530" s="56" t="s">
        <v>3131</v>
      </c>
      <c r="W530" s="56" t="s">
        <v>3142</v>
      </c>
      <c r="X530" s="56" t="s">
        <v>2762</v>
      </c>
      <c r="Y530" s="74"/>
      <c r="Z530" s="78" t="s">
        <v>286</v>
      </c>
      <c r="AA530" s="78" t="s">
        <v>286</v>
      </c>
      <c r="AB530" s="78" t="s">
        <v>286</v>
      </c>
      <c r="AC530" s="73" t="str">
        <f t="shared" si="15"/>
        <v>No Crítico</v>
      </c>
      <c r="AD530" s="74"/>
      <c r="AE530" s="75" t="str">
        <f>IF(Z530=Clasificación!$B$9,Clasificación!$C$9,IF(Z530=Clasificación!$B$10,Clasificación!$C$10,IF(OR(Z530=Clasificación!$B$11,Z530=Clasificación!$C$11),Clasificación!$C$11,"Por clasificar")))</f>
        <v>Pública</v>
      </c>
      <c r="AF530" s="75" t="str">
        <f>IF(OR(AA530=Clasificación!$B$15,AA530=Clasificación!$B$16),Clasificación!$C$15,IF(AA530=Clasificación!$B$17,Clasificación!$C$17,"Por clasificar"))</f>
        <v>No Crítica</v>
      </c>
      <c r="AG530" s="75" t="str">
        <f>IF(OR(AB530=Clasificación!$B$22,AB530=Clasificación!$B$23),Clasificación!$C$22,IF(AB530=Clasificación!$B$24,Clasificación!$C$24,"Por clasificar"))</f>
        <v>No Crítica</v>
      </c>
    </row>
    <row r="531" spans="1:33" ht="45" x14ac:dyDescent="0.2">
      <c r="A531" s="55">
        <v>455</v>
      </c>
      <c r="B531" s="55" t="s">
        <v>2340</v>
      </c>
      <c r="C531" s="57" t="s">
        <v>2965</v>
      </c>
      <c r="D531" s="56" t="s">
        <v>3102</v>
      </c>
      <c r="E531" s="88" t="str">
        <f>+VLOOKUP(F531,Inventario!$A$3:$D$2083,2,FALSE)</f>
        <v>AC335</v>
      </c>
      <c r="F531" s="57" t="s">
        <v>517</v>
      </c>
      <c r="G531" s="89" t="str">
        <f>+VLOOKUP(F531,Inventario!$A$3:$D$2083,3,FALSE)</f>
        <v>Artefactos. Incluye el código fuente en Java, librerías, paquetes, procedimientos, funciones a nivel de la base de datos.</v>
      </c>
      <c r="H531" s="56" t="s">
        <v>3113</v>
      </c>
      <c r="I531" s="89" t="str">
        <f>+VLOOKUP(F531,Inventario!$A$4:$D$2083,4,FALSE)</f>
        <v>Datos / Información</v>
      </c>
      <c r="J531" s="90"/>
      <c r="K531" s="55" t="s">
        <v>3116</v>
      </c>
      <c r="L531" s="55" t="s">
        <v>3117</v>
      </c>
      <c r="M531" s="55" t="s">
        <v>3117</v>
      </c>
      <c r="N531" s="55" t="s">
        <v>3117</v>
      </c>
      <c r="O531" s="55" t="s">
        <v>3118</v>
      </c>
      <c r="P531" s="74"/>
      <c r="Q531" s="55" t="s">
        <v>2132</v>
      </c>
      <c r="R531" s="55" t="s">
        <v>3125</v>
      </c>
      <c r="S531" s="55" t="s">
        <v>2132</v>
      </c>
      <c r="T531" s="74"/>
      <c r="U531" s="56" t="s">
        <v>3133</v>
      </c>
      <c r="V531" s="56" t="s">
        <v>3134</v>
      </c>
      <c r="W531" s="56" t="s">
        <v>3135</v>
      </c>
      <c r="X531" s="56" t="s">
        <v>3136</v>
      </c>
      <c r="Y531" s="74"/>
      <c r="Z531" s="78" t="s">
        <v>286</v>
      </c>
      <c r="AA531" s="78" t="s">
        <v>286</v>
      </c>
      <c r="AB531" s="78" t="s">
        <v>286</v>
      </c>
      <c r="AC531" s="73" t="str">
        <f t="shared" si="15"/>
        <v>No Crítico</v>
      </c>
      <c r="AD531" s="74"/>
      <c r="AE531" s="75" t="str">
        <f>IF(Z531=Clasificación!$B$9,Clasificación!$C$9,IF(Z531=Clasificación!$B$10,Clasificación!$C$10,IF(OR(Z531=Clasificación!$B$11,Z531=Clasificación!$C$11),Clasificación!$C$11,"Por clasificar")))</f>
        <v>Pública</v>
      </c>
      <c r="AF531" s="75" t="str">
        <f>IF(OR(AA531=Clasificación!$B$15,AA531=Clasificación!$B$16),Clasificación!$C$15,IF(AA531=Clasificación!$B$17,Clasificación!$C$17,"Por clasificar"))</f>
        <v>No Crítica</v>
      </c>
      <c r="AG531" s="75" t="str">
        <f>IF(OR(AB531=Clasificación!$B$22,AB531=Clasificación!$B$23),Clasificación!$C$22,IF(AB531=Clasificación!$B$24,Clasificación!$C$24,"Por clasificar"))</f>
        <v>No Crítica</v>
      </c>
    </row>
    <row r="532" spans="1:33" ht="78.75" x14ac:dyDescent="0.2">
      <c r="A532" s="55">
        <v>458</v>
      </c>
      <c r="B532" s="55" t="s">
        <v>2340</v>
      </c>
      <c r="C532" s="57" t="s">
        <v>2965</v>
      </c>
      <c r="D532" s="56" t="s">
        <v>3102</v>
      </c>
      <c r="E532" s="88" t="str">
        <f>+VLOOKUP(F532,Inventario!$A$3:$D$2083,2,FALSE)</f>
        <v>AC344</v>
      </c>
      <c r="F532" s="57" t="s">
        <v>815</v>
      </c>
      <c r="G532" s="89" t="str">
        <f>+VLOOKUP(F532,Inventario!$A$3:$D$2083,3,FALSE)</f>
        <v>Petición realizada por el cliente a la Subdirección de Ingeniería de Software de la DSI, aprobada por el líder funcional y la cual contiene las necesidades que se quieren satisfacer por medio del desarrollo de software.</v>
      </c>
      <c r="H532" s="56" t="s">
        <v>3113</v>
      </c>
      <c r="I532" s="89" t="str">
        <f>+VLOOKUP(F532,Inventario!$A$4:$D$2083,4,FALSE)</f>
        <v>Datos / Información</v>
      </c>
      <c r="J532" s="90"/>
      <c r="K532" s="55" t="s">
        <v>3116</v>
      </c>
      <c r="L532" s="55" t="s">
        <v>3117</v>
      </c>
      <c r="M532" s="55" t="s">
        <v>3117</v>
      </c>
      <c r="N532" s="55" t="s">
        <v>3117</v>
      </c>
      <c r="O532" s="55" t="s">
        <v>2131</v>
      </c>
      <c r="P532" s="74"/>
      <c r="Q532" s="55" t="s">
        <v>2132</v>
      </c>
      <c r="R532" s="55" t="s">
        <v>3302</v>
      </c>
      <c r="S532" s="55" t="s">
        <v>2132</v>
      </c>
      <c r="T532" s="74"/>
      <c r="U532" s="56" t="s">
        <v>3133</v>
      </c>
      <c r="V532" s="56" t="s">
        <v>3134</v>
      </c>
      <c r="W532" s="56" t="s">
        <v>922</v>
      </c>
      <c r="X532" s="56" t="s">
        <v>3138</v>
      </c>
      <c r="Y532" s="74"/>
      <c r="Z532" s="78" t="s">
        <v>286</v>
      </c>
      <c r="AA532" s="78" t="s">
        <v>286</v>
      </c>
      <c r="AB532" s="78" t="s">
        <v>286</v>
      </c>
      <c r="AC532" s="73" t="str">
        <f t="shared" si="15"/>
        <v>No Crítico</v>
      </c>
      <c r="AD532" s="74"/>
      <c r="AE532" s="75" t="str">
        <f>IF(Z532=Clasificación!$B$9,Clasificación!$C$9,IF(Z532=Clasificación!$B$10,Clasificación!$C$10,IF(OR(Z532=Clasificación!$B$11,Z532=Clasificación!$C$11),Clasificación!$C$11,"Por clasificar")))</f>
        <v>Pública</v>
      </c>
      <c r="AF532" s="75" t="str">
        <f>IF(OR(AA532=Clasificación!$B$15,AA532=Clasificación!$B$16),Clasificación!$C$15,IF(AA532=Clasificación!$B$17,Clasificación!$C$17,"Por clasificar"))</f>
        <v>No Crítica</v>
      </c>
      <c r="AG532" s="75" t="str">
        <f>IF(OR(AB532=Clasificación!$B$22,AB532=Clasificación!$B$23),Clasificación!$C$22,IF(AB532=Clasificación!$B$24,Clasificación!$C$24,"Por clasificar"))</f>
        <v>No Crítica</v>
      </c>
    </row>
    <row r="533" spans="1:33" ht="45" x14ac:dyDescent="0.2">
      <c r="A533" s="55">
        <v>469</v>
      </c>
      <c r="B533" s="55" t="s">
        <v>2340</v>
      </c>
      <c r="C533" s="57" t="s">
        <v>2965</v>
      </c>
      <c r="D533" s="56" t="s">
        <v>3102</v>
      </c>
      <c r="E533" s="88" t="str">
        <f>+VLOOKUP(F533,Inventario!$A$3:$D$2083,2,FALSE)</f>
        <v>AC20</v>
      </c>
      <c r="F533" s="57" t="s">
        <v>835</v>
      </c>
      <c r="G533" s="89" t="str">
        <f>+VLOOKUP(F533,Inventario!$A$3:$D$2083,3,FALSE)</f>
        <v>Lugar virtual de la red, llamado también canal, donde los usuarios entablan una conversación en línea con funcionarios de la Secretaría Distrital de Hacienda, para hacer consultas sobre los servicios ofrecidos por la entidad.</v>
      </c>
      <c r="H533" s="56"/>
      <c r="I533" s="89" t="str">
        <f>+VLOOKUP(F533,Inventario!$A$4:$D$2083,4,FALSE)</f>
        <v xml:space="preserve"> Servicios</v>
      </c>
      <c r="J533" s="90"/>
      <c r="K533" s="55" t="s">
        <v>3116</v>
      </c>
      <c r="L533" s="55" t="s">
        <v>3116</v>
      </c>
      <c r="M533" s="55" t="s">
        <v>3116</v>
      </c>
      <c r="N533" s="55" t="s">
        <v>3116</v>
      </c>
      <c r="O533" s="55" t="s">
        <v>2131</v>
      </c>
      <c r="P533" s="74"/>
      <c r="Q533" s="55" t="s">
        <v>2132</v>
      </c>
      <c r="R533" s="55" t="s">
        <v>3169</v>
      </c>
      <c r="S533" s="55" t="s">
        <v>2132</v>
      </c>
      <c r="T533" s="74"/>
      <c r="U533" s="56" t="s">
        <v>3133</v>
      </c>
      <c r="V533" s="56" t="s">
        <v>3134</v>
      </c>
      <c r="W533" s="56" t="s">
        <v>28</v>
      </c>
      <c r="X533" s="56" t="s">
        <v>3158</v>
      </c>
      <c r="Y533" s="74"/>
      <c r="Z533" s="78" t="s">
        <v>286</v>
      </c>
      <c r="AA533" s="78" t="s">
        <v>286</v>
      </c>
      <c r="AB533" s="78" t="s">
        <v>286</v>
      </c>
      <c r="AC533" s="73" t="str">
        <f t="shared" si="15"/>
        <v>No Crítico</v>
      </c>
      <c r="AD533" s="74"/>
      <c r="AE533" s="75" t="str">
        <f>IF(Z533=Clasificación!$B$9,Clasificación!$C$9,IF(Z533=Clasificación!$B$10,Clasificación!$C$10,IF(OR(Z533=Clasificación!$B$11,Z533=Clasificación!$C$11),Clasificación!$C$11,"Por clasificar")))</f>
        <v>Pública</v>
      </c>
      <c r="AF533" s="75" t="str">
        <f>IF(OR(AA533=Clasificación!$B$15,AA533=Clasificación!$B$16),Clasificación!$C$15,IF(AA533=Clasificación!$B$17,Clasificación!$C$17,"Por clasificar"))</f>
        <v>No Crítica</v>
      </c>
      <c r="AG533" s="75" t="str">
        <f>IF(OR(AB533=Clasificación!$B$22,AB533=Clasificación!$B$23),Clasificación!$C$22,IF(AB533=Clasificación!$B$24,Clasificación!$C$24,"Por clasificar"))</f>
        <v>No Crítica</v>
      </c>
    </row>
    <row r="534" spans="1:33" ht="326.25" x14ac:dyDescent="0.2">
      <c r="A534" s="55">
        <v>342</v>
      </c>
      <c r="B534" s="55" t="s">
        <v>2340</v>
      </c>
      <c r="C534" s="57" t="s">
        <v>2965</v>
      </c>
      <c r="D534" s="57" t="s">
        <v>2966</v>
      </c>
      <c r="E534" s="88" t="str">
        <f>+VLOOKUP(F534,Inventario!$A$3:$D$2083,2,FALSE)</f>
        <v>AC590</v>
      </c>
      <c r="F534" s="57" t="s">
        <v>1729</v>
      </c>
      <c r="G534" s="89" t="str">
        <f>+VLOOKUP(F534,Inventario!$A$3:$D$2083,3,FALSE)</f>
        <v>Subserie documental la cual puede contener la siguiente documentación: Solicitud Nuevo Aplicativo  (44-F.09), Acta Inicio Evaluación Solicitud Nuevo Aplicativo  (44-F.13), Acta de Cierre Evaluación Solicitud Nuevo Aplicativo  (44-F.14), Visión y Alcance  (44-F.04), Análisis Alternativas  (44-F.15), Solicitud Requerimientos  (44-F.08), Especificación Funcional  (44-F.05), Integración aplicativo (44-F.11), Plan Pruebas Funcionales  (44-F.12), Especificación Técnica  (44-F.16), Manual Técnico y de Diseño  (44-F.06), Manual  Instalación  (44-F.07), Entrevista  (44-F.23), Ayuda de memoria  (44-F.24)</v>
      </c>
      <c r="H534" s="56" t="s">
        <v>2968</v>
      </c>
      <c r="I534" s="89" t="str">
        <f>+VLOOKUP(F534,Inventario!$A$4:$D$2083,4,FALSE)</f>
        <v>Datos / Información</v>
      </c>
      <c r="J534" s="90"/>
      <c r="K534" s="55" t="s">
        <v>3116</v>
      </c>
      <c r="L534" s="55" t="s">
        <v>3116</v>
      </c>
      <c r="M534" s="55" t="s">
        <v>3117</v>
      </c>
      <c r="N534" s="55" t="s">
        <v>3116</v>
      </c>
      <c r="O534" s="55" t="s">
        <v>2131</v>
      </c>
      <c r="P534" s="74"/>
      <c r="Q534" s="55" t="s">
        <v>2132</v>
      </c>
      <c r="R534" s="55" t="s">
        <v>2972</v>
      </c>
      <c r="S534" s="55" t="s">
        <v>2132</v>
      </c>
      <c r="T534" s="74"/>
      <c r="U534" s="56" t="s">
        <v>2973</v>
      </c>
      <c r="V534" s="56" t="s">
        <v>2973</v>
      </c>
      <c r="W534" s="56" t="s">
        <v>2974</v>
      </c>
      <c r="X534" s="56" t="s">
        <v>2975</v>
      </c>
      <c r="Y534" s="74"/>
      <c r="Z534" s="78" t="s">
        <v>286</v>
      </c>
      <c r="AA534" s="78" t="s">
        <v>286</v>
      </c>
      <c r="AB534" s="78" t="s">
        <v>286</v>
      </c>
      <c r="AC534" s="73" t="str">
        <f t="shared" si="15"/>
        <v>No Crítico</v>
      </c>
      <c r="AD534" s="74"/>
      <c r="AE534" s="75" t="str">
        <f>IF(Z534=Clasificación!$B$9,Clasificación!$C$9,IF(Z534=Clasificación!$B$10,Clasificación!$C$10,IF(OR(Z534=Clasificación!$B$11,Z534=Clasificación!$C$11),Clasificación!$C$11,"Por clasificar")))</f>
        <v>Pública</v>
      </c>
      <c r="AF534" s="75" t="str">
        <f>IF(OR(AA534=Clasificación!$B$15,AA534=Clasificación!$B$16),Clasificación!$C$15,IF(AA534=Clasificación!$B$17,Clasificación!$C$17,"Por clasificar"))</f>
        <v>No Crítica</v>
      </c>
      <c r="AG534" s="75" t="str">
        <f>IF(OR(AB534=Clasificación!$B$22,AB534=Clasificación!$B$23),Clasificación!$C$22,IF(AB534=Clasificación!$B$24,Clasificación!$C$24,"Por clasificar"))</f>
        <v>No Crítica</v>
      </c>
    </row>
    <row r="535" spans="1:33" ht="225" x14ac:dyDescent="0.2">
      <c r="A535" s="55">
        <v>343</v>
      </c>
      <c r="B535" s="55" t="s">
        <v>2340</v>
      </c>
      <c r="C535" s="57" t="s">
        <v>2965</v>
      </c>
      <c r="D535" s="57" t="s">
        <v>2966</v>
      </c>
      <c r="E535" s="88" t="str">
        <f>+VLOOKUP(F535,Inventario!$A$3:$D$2083,2,FALSE)</f>
        <v>AC591</v>
      </c>
      <c r="F535" s="57" t="s">
        <v>1730</v>
      </c>
      <c r="G535" s="89" t="str">
        <f>+VLOOKUP(F535,Inventario!$A$3:$D$2083,3,FALSE)</f>
        <v>Subserie documental la cual puede contener la siguiente documentación: Solicitud Requerimientos  (44-F.08), Especificación Funcional  (44-F.05), Integración aplicativos  (44-F.11), Plan Pruebas Funcionales  (44-F.12), Especificación Técnica  (44-F.16), Manual Técnico y de Diseño  (44-F.06), Manual  Instalación  (44-F.07), Entrevista  (44-F.23), Ayuda de memoria  (44-F.24)</v>
      </c>
      <c r="H535" s="56" t="s">
        <v>2969</v>
      </c>
      <c r="I535" s="89" t="str">
        <f>+VLOOKUP(F535,Inventario!$A$4:$D$2083,4,FALSE)</f>
        <v>Datos / Información</v>
      </c>
      <c r="J535" s="90"/>
      <c r="K535" s="55" t="s">
        <v>3116</v>
      </c>
      <c r="L535" s="55" t="s">
        <v>3116</v>
      </c>
      <c r="M535" s="55" t="s">
        <v>3117</v>
      </c>
      <c r="N535" s="55" t="s">
        <v>3116</v>
      </c>
      <c r="O535" s="55" t="s">
        <v>2131</v>
      </c>
      <c r="P535" s="74"/>
      <c r="Q535" s="55" t="s">
        <v>2132</v>
      </c>
      <c r="R535" s="55" t="s">
        <v>2972</v>
      </c>
      <c r="S535" s="55" t="s">
        <v>2132</v>
      </c>
      <c r="T535" s="74"/>
      <c r="U535" s="56" t="s">
        <v>2973</v>
      </c>
      <c r="V535" s="56" t="s">
        <v>2973</v>
      </c>
      <c r="W535" s="56" t="s">
        <v>2974</v>
      </c>
      <c r="X535" s="56" t="s">
        <v>2975</v>
      </c>
      <c r="Y535" s="74"/>
      <c r="Z535" s="78" t="s">
        <v>286</v>
      </c>
      <c r="AA535" s="78" t="s">
        <v>286</v>
      </c>
      <c r="AB535" s="78" t="s">
        <v>286</v>
      </c>
      <c r="AC535" s="73" t="str">
        <f t="shared" si="15"/>
        <v>No Crítico</v>
      </c>
      <c r="AD535" s="74"/>
      <c r="AE535" s="75" t="str">
        <f>IF(Z535=Clasificación!$B$9,Clasificación!$C$9,IF(Z535=Clasificación!$B$10,Clasificación!$C$10,IF(OR(Z535=Clasificación!$B$11,Z535=Clasificación!$C$11),Clasificación!$C$11,"Por clasificar")))</f>
        <v>Pública</v>
      </c>
      <c r="AF535" s="75" t="str">
        <f>IF(OR(AA535=Clasificación!$B$15,AA535=Clasificación!$B$16),Clasificación!$C$15,IF(AA535=Clasificación!$B$17,Clasificación!$C$17,"Por clasificar"))</f>
        <v>No Crítica</v>
      </c>
      <c r="AG535" s="75" t="str">
        <f>IF(OR(AB535=Clasificación!$B$22,AB535=Clasificación!$B$23),Clasificación!$C$22,IF(AB535=Clasificación!$B$24,Clasificación!$C$24,"Por clasificar"))</f>
        <v>No Crítica</v>
      </c>
    </row>
    <row r="536" spans="1:33" ht="157.5" x14ac:dyDescent="0.2">
      <c r="A536" s="55">
        <v>344</v>
      </c>
      <c r="B536" s="55" t="s">
        <v>2340</v>
      </c>
      <c r="C536" s="57" t="s">
        <v>2965</v>
      </c>
      <c r="D536" s="57" t="s">
        <v>2966</v>
      </c>
      <c r="E536" s="88" t="str">
        <f>+VLOOKUP(F536,Inventario!$A$3:$D$2083,2,FALSE)</f>
        <v>AC504</v>
      </c>
      <c r="F536" s="57" t="s">
        <v>2967</v>
      </c>
      <c r="G536" s="89" t="str">
        <f>+VLOOKUP(F536,Inventario!$A$3:$D$2083,3,FALSE)</f>
        <v>Subserie documental la cual puede contener la siguiente documentación: Solicitud de información, Archivo de estadísticas, Archivo de marcas, Archivo definitivo para bancos, Archivo definitivo para el área, Archivo definitivo para el impresor, Archivo resultado de la consulta, Cambio de estado de los actos de cuenta corriente, Control de cambios, Control de pruebas, Control y seguimiento a la solicitud de información,    Control de solicitud de roles y privilegios, Evaluación de servicio para solicitudes de programas de gestión, Incorporación de datos, Inventario de herramientas ofimáticas de la DIB, Inventario de roles y privilegios, Protocolo, Solicitud de estadísticas y de consultas, Solicitud de aprobación de herramienta ofimática, Acta de entrega, Solicitud Requerimientos (44-F.08), Especificación Funcional  (44-F.05), Plan Pruebas Funcionales  (44-F.12), Especificación Técnica (44-F.16), Ayuda de memoria  (44-F.24), Entrevista  (44-F.23)</v>
      </c>
      <c r="H536" s="56" t="s">
        <v>2970</v>
      </c>
      <c r="I536" s="89" t="str">
        <f>+VLOOKUP(F536,Inventario!$A$4:$D$2083,4,FALSE)</f>
        <v>Datos / Información</v>
      </c>
      <c r="J536" s="90"/>
      <c r="K536" s="55" t="s">
        <v>3116</v>
      </c>
      <c r="L536" s="55" t="s">
        <v>3116</v>
      </c>
      <c r="M536" s="55" t="s">
        <v>3117</v>
      </c>
      <c r="N536" s="55" t="s">
        <v>3116</v>
      </c>
      <c r="O536" s="55" t="s">
        <v>2131</v>
      </c>
      <c r="P536" s="74"/>
      <c r="Q536" s="55" t="s">
        <v>2132</v>
      </c>
      <c r="R536" s="55" t="s">
        <v>2972</v>
      </c>
      <c r="S536" s="55" t="s">
        <v>2132</v>
      </c>
      <c r="T536" s="74"/>
      <c r="U536" s="56" t="s">
        <v>2973</v>
      </c>
      <c r="V536" s="56" t="s">
        <v>2973</v>
      </c>
      <c r="W536" s="56" t="s">
        <v>2974</v>
      </c>
      <c r="X536" s="56" t="s">
        <v>2975</v>
      </c>
      <c r="Y536" s="74"/>
      <c r="Z536" s="78" t="s">
        <v>286</v>
      </c>
      <c r="AA536" s="78" t="s">
        <v>286</v>
      </c>
      <c r="AB536" s="78" t="s">
        <v>286</v>
      </c>
      <c r="AC536" s="73" t="str">
        <f t="shared" si="15"/>
        <v>No Crítico</v>
      </c>
      <c r="AD536" s="74"/>
      <c r="AE536" s="75" t="str">
        <f>IF(Z536=Clasificación!$B$9,Clasificación!$C$9,IF(Z536=Clasificación!$B$10,Clasificación!$C$10,IF(OR(Z536=Clasificación!$B$11,Z536=Clasificación!$C$11),Clasificación!$C$11,"Por clasificar")))</f>
        <v>Pública</v>
      </c>
      <c r="AF536" s="75" t="str">
        <f>IF(OR(AA536=Clasificación!$B$15,AA536=Clasificación!$B$16),Clasificación!$C$15,IF(AA536=Clasificación!$B$17,Clasificación!$C$17,"Por clasificar"))</f>
        <v>No Crítica</v>
      </c>
      <c r="AG536" s="75" t="str">
        <f>IF(OR(AB536=Clasificación!$B$22,AB536=Clasificación!$B$23),Clasificación!$C$22,IF(AB536=Clasificación!$B$24,Clasificación!$C$24,"Por clasificar"))</f>
        <v>No Crítica</v>
      </c>
    </row>
    <row r="537" spans="1:33" ht="157.5" x14ac:dyDescent="0.2">
      <c r="A537" s="55">
        <v>345</v>
      </c>
      <c r="B537" s="55" t="s">
        <v>2340</v>
      </c>
      <c r="C537" s="57" t="s">
        <v>2965</v>
      </c>
      <c r="D537" s="57" t="s">
        <v>2966</v>
      </c>
      <c r="E537" s="88" t="str">
        <f>+VLOOKUP(F537,Inventario!$A$3:$D$2083,2,FALSE)</f>
        <v>AC481</v>
      </c>
      <c r="F537" s="57" t="s">
        <v>2344</v>
      </c>
      <c r="G537" s="89" t="str">
        <f>+VLOOKUP(F537,Inventario!$A$3:$D$2083,3,FALSE)</f>
        <v>Subserie documental la cual puede contener la siguiente documentación:  Plan, Informe, Formulación, Seguimiento, Plan Operativo, Plan Estratégico (44-F.20)</v>
      </c>
      <c r="H537" s="56" t="s">
        <v>2971</v>
      </c>
      <c r="I537" s="89" t="str">
        <f>+VLOOKUP(F537,Inventario!$A$4:$D$2083,4,FALSE)</f>
        <v>Datos / Información</v>
      </c>
      <c r="J537" s="90"/>
      <c r="K537" s="55" t="s">
        <v>3116</v>
      </c>
      <c r="L537" s="55" t="s">
        <v>3116</v>
      </c>
      <c r="M537" s="55" t="s">
        <v>3117</v>
      </c>
      <c r="N537" s="55" t="s">
        <v>3116</v>
      </c>
      <c r="O537" s="55" t="s">
        <v>2131</v>
      </c>
      <c r="P537" s="74"/>
      <c r="Q537" s="55" t="s">
        <v>2132</v>
      </c>
      <c r="R537" s="55" t="s">
        <v>2972</v>
      </c>
      <c r="S537" s="55" t="s">
        <v>2132</v>
      </c>
      <c r="T537" s="74"/>
      <c r="U537" s="56" t="s">
        <v>2973</v>
      </c>
      <c r="V537" s="56" t="s">
        <v>2973</v>
      </c>
      <c r="W537" s="56" t="s">
        <v>2974</v>
      </c>
      <c r="X537" s="56" t="s">
        <v>2976</v>
      </c>
      <c r="Y537" s="74"/>
      <c r="Z537" s="78" t="s">
        <v>286</v>
      </c>
      <c r="AA537" s="78" t="s">
        <v>286</v>
      </c>
      <c r="AB537" s="78" t="s">
        <v>286</v>
      </c>
      <c r="AC537" s="73" t="str">
        <f t="shared" si="15"/>
        <v>No Crítico</v>
      </c>
      <c r="AD537" s="74"/>
      <c r="AE537" s="75" t="str">
        <f>IF(Z537=Clasificación!$B$9,Clasificación!$C$9,IF(Z537=Clasificación!$B$10,Clasificación!$C$10,IF(OR(Z537=Clasificación!$B$11,Z537=Clasificación!$C$11),Clasificación!$C$11,"Por clasificar")))</f>
        <v>Pública</v>
      </c>
      <c r="AF537" s="75" t="str">
        <f>IF(OR(AA537=Clasificación!$B$15,AA537=Clasificación!$B$16),Clasificación!$C$15,IF(AA537=Clasificación!$B$17,Clasificación!$C$17,"Por clasificar"))</f>
        <v>No Crítica</v>
      </c>
      <c r="AG537" s="75" t="str">
        <f>IF(OR(AB537=Clasificación!$B$22,AB537=Clasificación!$B$23),Clasificación!$C$22,IF(AB537=Clasificación!$B$24,Clasificación!$C$24,"Por clasificar"))</f>
        <v>No Crítica</v>
      </c>
    </row>
    <row r="538" spans="1:33" ht="135" x14ac:dyDescent="0.2">
      <c r="A538" s="55">
        <v>346</v>
      </c>
      <c r="B538" s="55" t="s">
        <v>2340</v>
      </c>
      <c r="C538" s="57" t="s">
        <v>2965</v>
      </c>
      <c r="D538" s="57" t="s">
        <v>2966</v>
      </c>
      <c r="E538" s="88" t="str">
        <f>+VLOOKUP(F538,Inventario!$A$3:$D$2083,2,FALSE)</f>
        <v>AC592</v>
      </c>
      <c r="F538" s="57" t="s">
        <v>1731</v>
      </c>
      <c r="G538" s="89" t="str">
        <f>+VLOOKUP(F538,Inventario!$A$3:$D$2083,3,FALSE)</f>
        <v>Subserie documental la cual puede contener la siguiente documentación: Inducción Nuevo Ingeniero  (44-F.18)</v>
      </c>
      <c r="H538" s="56"/>
      <c r="I538" s="89" t="str">
        <f>+VLOOKUP(F538,Inventario!$A$4:$D$2083,4,FALSE)</f>
        <v>Datos / Información</v>
      </c>
      <c r="J538" s="90"/>
      <c r="K538" s="55" t="s">
        <v>3116</v>
      </c>
      <c r="L538" s="55" t="s">
        <v>3116</v>
      </c>
      <c r="M538" s="55" t="s">
        <v>3117</v>
      </c>
      <c r="N538" s="55" t="s">
        <v>3116</v>
      </c>
      <c r="O538" s="55" t="s">
        <v>2131</v>
      </c>
      <c r="P538" s="74"/>
      <c r="Q538" s="55" t="s">
        <v>2132</v>
      </c>
      <c r="R538" s="55" t="s">
        <v>2972</v>
      </c>
      <c r="S538" s="55" t="s">
        <v>2132</v>
      </c>
      <c r="T538" s="74"/>
      <c r="U538" s="56" t="s">
        <v>2973</v>
      </c>
      <c r="V538" s="56" t="s">
        <v>2973</v>
      </c>
      <c r="W538" s="56" t="s">
        <v>2974</v>
      </c>
      <c r="X538" s="56" t="s">
        <v>2977</v>
      </c>
      <c r="Y538" s="74"/>
      <c r="Z538" s="78" t="s">
        <v>286</v>
      </c>
      <c r="AA538" s="78" t="s">
        <v>286</v>
      </c>
      <c r="AB538" s="78" t="s">
        <v>286</v>
      </c>
      <c r="AC538" s="73" t="str">
        <f t="shared" si="15"/>
        <v>No Crítico</v>
      </c>
      <c r="AD538" s="74"/>
      <c r="AE538" s="75" t="str">
        <f>IF(Z538=Clasificación!$B$9,Clasificación!$C$9,IF(Z538=Clasificación!$B$10,Clasificación!$C$10,IF(OR(Z538=Clasificación!$B$11,Z538=Clasificación!$C$11),Clasificación!$C$11,"Por clasificar")))</f>
        <v>Pública</v>
      </c>
      <c r="AF538" s="75" t="str">
        <f>IF(OR(AA538=Clasificación!$B$15,AA538=Clasificación!$B$16),Clasificación!$C$15,IF(AA538=Clasificación!$B$17,Clasificación!$C$17,"Por clasificar"))</f>
        <v>No Crítica</v>
      </c>
      <c r="AG538" s="75" t="str">
        <f>IF(OR(AB538=Clasificación!$B$22,AB538=Clasificación!$B$23),Clasificación!$C$22,IF(AB538=Clasificación!$B$24,Clasificación!$C$24,"Por clasificar"))</f>
        <v>No Crítica</v>
      </c>
    </row>
    <row r="539" spans="1:33" ht="67.5" x14ac:dyDescent="0.2">
      <c r="A539" s="55">
        <v>439</v>
      </c>
      <c r="B539" s="55" t="s">
        <v>2340</v>
      </c>
      <c r="C539" s="57" t="s">
        <v>2827</v>
      </c>
      <c r="D539" s="57" t="s">
        <v>2132</v>
      </c>
      <c r="E539" s="88" t="str">
        <f>+VLOOKUP(F539,Inventario!$A$3:$D$2083,2,FALSE)</f>
        <v>AC584</v>
      </c>
      <c r="F539" s="57" t="s">
        <v>1723</v>
      </c>
      <c r="G539" s="89" t="str">
        <f>+VLOOKUP(F539,Inventario!$A$3:$D$2083,3,FALSE)</f>
        <v>Subserie documental la cual puede contener la siguiente documentación: Inventario de Hardware, Hoja de Vida Equipos Conectividad</v>
      </c>
      <c r="H539" s="56" t="s">
        <v>2828</v>
      </c>
      <c r="I539" s="89" t="str">
        <f>+VLOOKUP(F539,Inventario!$A$4:$D$2083,4,FALSE)</f>
        <v>Datos / Información</v>
      </c>
      <c r="J539" s="90"/>
      <c r="K539" s="55" t="s">
        <v>3117</v>
      </c>
      <c r="L539" s="55" t="s">
        <v>3116</v>
      </c>
      <c r="M539" s="55" t="s">
        <v>3116</v>
      </c>
      <c r="N539" s="55" t="s">
        <v>3116</v>
      </c>
      <c r="O539" s="55" t="s">
        <v>2131</v>
      </c>
      <c r="P539" s="74"/>
      <c r="Q539" s="55" t="s">
        <v>2133</v>
      </c>
      <c r="R539" s="55" t="s">
        <v>2132</v>
      </c>
      <c r="S539" s="55" t="s">
        <v>2132</v>
      </c>
      <c r="T539" s="74"/>
      <c r="U539" s="56" t="s">
        <v>2829</v>
      </c>
      <c r="V539" s="56" t="s">
        <v>2829</v>
      </c>
      <c r="W539" s="56" t="s">
        <v>2135</v>
      </c>
      <c r="X539" s="56" t="s">
        <v>2830</v>
      </c>
      <c r="Y539" s="74"/>
      <c r="Z539" s="78" t="s">
        <v>288</v>
      </c>
      <c r="AA539" s="78" t="s">
        <v>287</v>
      </c>
      <c r="AB539" s="78" t="s">
        <v>287</v>
      </c>
      <c r="AC539" s="73" t="str">
        <f t="shared" si="15"/>
        <v>No Crítico</v>
      </c>
      <c r="AD539" s="74"/>
      <c r="AE539" s="75" t="str">
        <f>IF(Z539=Clasificación!$B$9,Clasificación!$C$9,IF(Z539=Clasificación!$B$10,Clasificación!$C$10,IF(OR(Z539=Clasificación!$B$11,Z539=Clasificación!$C$11),Clasificación!$C$11,"Por clasificar")))</f>
        <v>Pública Reservada</v>
      </c>
      <c r="AF539" s="75" t="str">
        <f>IF(OR(AA539=Clasificación!$B$15,AA539=Clasificación!$B$16),Clasificación!$C$15,IF(AA539=Clasificación!$B$17,Clasificación!$C$17,"Por clasificar"))</f>
        <v>Crítica</v>
      </c>
      <c r="AG539" s="75" t="str">
        <f>IF(OR(AB539=Clasificación!$B$22,AB539=Clasificación!$B$23),Clasificación!$C$22,IF(AB539=Clasificación!$B$24,Clasificación!$C$24,"Por clasificar"))</f>
        <v>Crítica</v>
      </c>
    </row>
    <row r="540" spans="1:33" ht="67.5" x14ac:dyDescent="0.2">
      <c r="A540" s="55">
        <v>440</v>
      </c>
      <c r="B540" s="55" t="s">
        <v>2340</v>
      </c>
      <c r="C540" s="57" t="s">
        <v>2827</v>
      </c>
      <c r="D540" s="57" t="s">
        <v>2638</v>
      </c>
      <c r="E540" s="88" t="str">
        <f>+VLOOKUP(F540,Inventario!$A$3:$D$2083,2,FALSE)</f>
        <v>AC481</v>
      </c>
      <c r="F540" s="57" t="s">
        <v>2344</v>
      </c>
      <c r="G540" s="89" t="str">
        <f>+VLOOKUP(F540,Inventario!$A$3:$D$2083,3,FALSE)</f>
        <v>Subserie documental la cual puede contener la siguiente documentación:  Plan, Informe, Formulación, Seguimiento, Plan Operativo, Plan Estratégico (44-F.20)</v>
      </c>
      <c r="H540" s="56" t="s">
        <v>2347</v>
      </c>
      <c r="I540" s="89" t="str">
        <f>+VLOOKUP(F540,Inventario!$A$4:$D$2083,4,FALSE)</f>
        <v>Datos / Información</v>
      </c>
      <c r="J540" s="90"/>
      <c r="K540" s="55" t="s">
        <v>3117</v>
      </c>
      <c r="L540" s="55" t="s">
        <v>3116</v>
      </c>
      <c r="M540" s="55" t="s">
        <v>3116</v>
      </c>
      <c r="N540" s="55" t="s">
        <v>3116</v>
      </c>
      <c r="O540" s="55" t="s">
        <v>2131</v>
      </c>
      <c r="P540" s="74"/>
      <c r="Q540" s="55" t="s">
        <v>2133</v>
      </c>
      <c r="R540" s="55" t="s">
        <v>2132</v>
      </c>
      <c r="S540" s="55" t="s">
        <v>2132</v>
      </c>
      <c r="T540" s="74"/>
      <c r="U540" s="56" t="s">
        <v>2829</v>
      </c>
      <c r="V540" s="56" t="s">
        <v>2829</v>
      </c>
      <c r="W540" s="56" t="s">
        <v>2135</v>
      </c>
      <c r="X540" s="56" t="s">
        <v>2831</v>
      </c>
      <c r="Y540" s="74"/>
      <c r="Z540" s="78" t="s">
        <v>286</v>
      </c>
      <c r="AA540" s="78" t="s">
        <v>286</v>
      </c>
      <c r="AB540" s="78" t="s">
        <v>287</v>
      </c>
      <c r="AC540" s="73" t="str">
        <f t="shared" si="15"/>
        <v>No Crítico</v>
      </c>
      <c r="AD540" s="74"/>
      <c r="AE540" s="75" t="str">
        <f>IF(Z540=Clasificación!$B$9,Clasificación!$C$9,IF(Z540=Clasificación!$B$10,Clasificación!$C$10,IF(OR(Z540=Clasificación!$B$11,Z540=Clasificación!$C$11),Clasificación!$C$11,"Por clasificar")))</f>
        <v>Pública</v>
      </c>
      <c r="AF540" s="75" t="str">
        <f>IF(OR(AA540=Clasificación!$B$15,AA540=Clasificación!$B$16),Clasificación!$C$15,IF(AA540=Clasificación!$B$17,Clasificación!$C$17,"Por clasificar"))</f>
        <v>No Crítica</v>
      </c>
      <c r="AG540" s="75" t="str">
        <f>IF(OR(AB540=Clasificación!$B$22,AB540=Clasificación!$B$23),Clasificación!$C$22,IF(AB540=Clasificación!$B$24,Clasificación!$C$24,"Por clasificar"))</f>
        <v>Crítica</v>
      </c>
    </row>
    <row r="541" spans="1:33" ht="56.25" x14ac:dyDescent="0.2">
      <c r="A541" s="55">
        <v>441</v>
      </c>
      <c r="B541" s="55" t="s">
        <v>2340</v>
      </c>
      <c r="C541" s="57" t="s">
        <v>2827</v>
      </c>
      <c r="D541" s="57" t="s">
        <v>2132</v>
      </c>
      <c r="E541" s="88" t="str">
        <f>+VLOOKUP(F541,Inventario!$A$3:$D$2083,2,FALSE)</f>
        <v>AC585</v>
      </c>
      <c r="F541" s="57" t="s">
        <v>1724</v>
      </c>
      <c r="G541" s="89" t="str">
        <f>+VLOOKUP(F541,Inventario!$A$3:$D$2083,3,FALSE)</f>
        <v>Subserie documental la cual puede contener la siguiente documentación: Mapas de Conectividad</v>
      </c>
      <c r="H541" s="56" t="s">
        <v>2832</v>
      </c>
      <c r="I541" s="89" t="str">
        <f>+VLOOKUP(F541,Inventario!$A$4:$D$2083,4,FALSE)</f>
        <v>Datos / Información</v>
      </c>
      <c r="J541" s="90"/>
      <c r="K541" s="55" t="s">
        <v>3117</v>
      </c>
      <c r="L541" s="55" t="s">
        <v>3116</v>
      </c>
      <c r="M541" s="55" t="s">
        <v>3116</v>
      </c>
      <c r="N541" s="55" t="s">
        <v>3116</v>
      </c>
      <c r="O541" s="55" t="s">
        <v>2131</v>
      </c>
      <c r="P541" s="74"/>
      <c r="Q541" s="55" t="s">
        <v>2133</v>
      </c>
      <c r="R541" s="55" t="s">
        <v>2132</v>
      </c>
      <c r="S541" s="55" t="s">
        <v>2132</v>
      </c>
      <c r="T541" s="74"/>
      <c r="U541" s="56" t="s">
        <v>2829</v>
      </c>
      <c r="V541" s="56" t="s">
        <v>2829</v>
      </c>
      <c r="W541" s="56" t="s">
        <v>2135</v>
      </c>
      <c r="X541" s="56" t="s">
        <v>2833</v>
      </c>
      <c r="Y541" s="74"/>
      <c r="Z541" s="78" t="s">
        <v>287</v>
      </c>
      <c r="AA541" s="78" t="s">
        <v>287</v>
      </c>
      <c r="AB541" s="78" t="s">
        <v>287</v>
      </c>
      <c r="AC541" s="73" t="str">
        <f t="shared" si="15"/>
        <v>No Crítico</v>
      </c>
      <c r="AD541" s="74"/>
      <c r="AE541" s="75" t="str">
        <f>IF(Z541=Clasificación!$B$9,Clasificación!$C$9,IF(Z541=Clasificación!$B$10,Clasificación!$C$10,IF(OR(Z541=Clasificación!$B$11,Z541=Clasificación!$C$11),Clasificación!$C$11,"Por clasificar")))</f>
        <v>Pública Clasificada</v>
      </c>
      <c r="AF541" s="75" t="str">
        <f>IF(OR(AA541=Clasificación!$B$15,AA541=Clasificación!$B$16),Clasificación!$C$15,IF(AA541=Clasificación!$B$17,Clasificación!$C$17,"Por clasificar"))</f>
        <v>Crítica</v>
      </c>
      <c r="AG541" s="75" t="str">
        <f>IF(OR(AB541=Clasificación!$B$22,AB541=Clasificación!$B$23),Clasificación!$C$22,IF(AB541=Clasificación!$B$24,Clasificación!$C$24,"Por clasificar"))</f>
        <v>Crítica</v>
      </c>
    </row>
    <row r="542" spans="1:33" ht="67.5" x14ac:dyDescent="0.2">
      <c r="A542" s="55">
        <v>442</v>
      </c>
      <c r="B542" s="55" t="s">
        <v>2340</v>
      </c>
      <c r="C542" s="57" t="s">
        <v>2827</v>
      </c>
      <c r="D542" s="57" t="s">
        <v>2132</v>
      </c>
      <c r="E542" s="88" t="str">
        <f>+VLOOKUP(F542,Inventario!$A$3:$D$2083,2,FALSE)</f>
        <v>AC586</v>
      </c>
      <c r="F542" s="57" t="s">
        <v>1725</v>
      </c>
      <c r="G542" s="89" t="str">
        <f>+VLOOKUP(F542,Inventario!$A$3:$D$2083,3,FALSE)</f>
        <v>Subserie documental la cual puede contener la siguiente documentación: Manual</v>
      </c>
      <c r="H542" s="56" t="s">
        <v>2834</v>
      </c>
      <c r="I542" s="89" t="str">
        <f>+VLOOKUP(F542,Inventario!$A$4:$D$2083,4,FALSE)</f>
        <v>Datos / Información</v>
      </c>
      <c r="J542" s="90"/>
      <c r="K542" s="55" t="s">
        <v>3117</v>
      </c>
      <c r="L542" s="55" t="s">
        <v>3116</v>
      </c>
      <c r="M542" s="55" t="s">
        <v>3116</v>
      </c>
      <c r="N542" s="55" t="s">
        <v>3116</v>
      </c>
      <c r="O542" s="55" t="s">
        <v>2131</v>
      </c>
      <c r="P542" s="74"/>
      <c r="Q542" s="55" t="s">
        <v>2133</v>
      </c>
      <c r="R542" s="55" t="s">
        <v>2132</v>
      </c>
      <c r="S542" s="55" t="s">
        <v>2132</v>
      </c>
      <c r="T542" s="74"/>
      <c r="U542" s="56" t="s">
        <v>2829</v>
      </c>
      <c r="V542" s="56" t="s">
        <v>2829</v>
      </c>
      <c r="W542" s="56" t="s">
        <v>2135</v>
      </c>
      <c r="X542" s="56" t="s">
        <v>2831</v>
      </c>
      <c r="Y542" s="74"/>
      <c r="Z542" s="78" t="s">
        <v>287</v>
      </c>
      <c r="AA542" s="78" t="s">
        <v>286</v>
      </c>
      <c r="AB542" s="78" t="s">
        <v>286</v>
      </c>
      <c r="AC542" s="73" t="str">
        <f t="shared" si="15"/>
        <v>No Crítico</v>
      </c>
      <c r="AD542" s="74"/>
      <c r="AE542" s="75" t="str">
        <f>IF(Z542=Clasificación!$B$9,Clasificación!$C$9,IF(Z542=Clasificación!$B$10,Clasificación!$C$10,IF(OR(Z542=Clasificación!$B$11,Z542=Clasificación!$C$11),Clasificación!$C$11,"Por clasificar")))</f>
        <v>Pública Clasificada</v>
      </c>
      <c r="AF542" s="75" t="str">
        <f>IF(OR(AA542=Clasificación!$B$15,AA542=Clasificación!$B$16),Clasificación!$C$15,IF(AA542=Clasificación!$B$17,Clasificación!$C$17,"Por clasificar"))</f>
        <v>No Crítica</v>
      </c>
      <c r="AG542" s="75" t="str">
        <f>IF(OR(AB542=Clasificación!$B$22,AB542=Clasificación!$B$23),Clasificación!$C$22,IF(AB542=Clasificación!$B$24,Clasificación!$C$24,"Por clasificar"))</f>
        <v>No Crítica</v>
      </c>
    </row>
    <row r="543" spans="1:33" ht="67.5" x14ac:dyDescent="0.2">
      <c r="A543" s="55">
        <v>443</v>
      </c>
      <c r="B543" s="55" t="s">
        <v>2340</v>
      </c>
      <c r="C543" s="57" t="s">
        <v>2827</v>
      </c>
      <c r="D543" s="57" t="s">
        <v>2835</v>
      </c>
      <c r="E543" s="88" t="str">
        <f>+VLOOKUP(F543,Inventario!$A$3:$D$2083,2,FALSE)</f>
        <v>AC587</v>
      </c>
      <c r="F543" s="57" t="s">
        <v>1726</v>
      </c>
      <c r="G543" s="89" t="str">
        <f>+VLOOKUP(F543,Inventario!$A$3:$D$2083,3,FALSE)</f>
        <v>Subserie documental la cual puede contener la siguiente documentación: Bitácora ( 66-F.05)</v>
      </c>
      <c r="H543" s="56" t="s">
        <v>2836</v>
      </c>
      <c r="I543" s="89" t="str">
        <f>+VLOOKUP(F543,Inventario!$A$4:$D$2083,4,FALSE)</f>
        <v>Datos / Información</v>
      </c>
      <c r="J543" s="90"/>
      <c r="K543" s="55" t="s">
        <v>3117</v>
      </c>
      <c r="L543" s="55" t="s">
        <v>3116</v>
      </c>
      <c r="M543" s="55" t="s">
        <v>3116</v>
      </c>
      <c r="N543" s="55" t="s">
        <v>3116</v>
      </c>
      <c r="O543" s="55" t="s">
        <v>2131</v>
      </c>
      <c r="P543" s="74"/>
      <c r="Q543" s="55" t="s">
        <v>2133</v>
      </c>
      <c r="R543" s="55" t="s">
        <v>2132</v>
      </c>
      <c r="S543" s="55" t="s">
        <v>2132</v>
      </c>
      <c r="T543" s="74"/>
      <c r="U543" s="56" t="s">
        <v>2829</v>
      </c>
      <c r="V543" s="56" t="s">
        <v>2829</v>
      </c>
      <c r="W543" s="56" t="s">
        <v>2135</v>
      </c>
      <c r="X543" s="56" t="s">
        <v>2831</v>
      </c>
      <c r="Y543" s="74"/>
      <c r="Z543" s="78" t="s">
        <v>287</v>
      </c>
      <c r="AA543" s="78" t="s">
        <v>287</v>
      </c>
      <c r="AB543" s="78" t="s">
        <v>287</v>
      </c>
      <c r="AC543" s="73" t="str">
        <f t="shared" si="15"/>
        <v>No Crítico</v>
      </c>
      <c r="AD543" s="74"/>
      <c r="AE543" s="75" t="str">
        <f>IF(Z543=Clasificación!$B$9,Clasificación!$C$9,IF(Z543=Clasificación!$B$10,Clasificación!$C$10,IF(OR(Z543=Clasificación!$B$11,Z543=Clasificación!$C$11),Clasificación!$C$11,"Por clasificar")))</f>
        <v>Pública Clasificada</v>
      </c>
      <c r="AF543" s="75" t="str">
        <f>IF(OR(AA543=Clasificación!$B$15,AA543=Clasificación!$B$16),Clasificación!$C$15,IF(AA543=Clasificación!$B$17,Clasificación!$C$17,"Por clasificar"))</f>
        <v>Crítica</v>
      </c>
      <c r="AG543" s="75" t="str">
        <f>IF(OR(AB543=Clasificación!$B$22,AB543=Clasificación!$B$23),Clasificación!$C$22,IF(AB543=Clasificación!$B$24,Clasificación!$C$24,"Por clasificar"))</f>
        <v>Crítica</v>
      </c>
    </row>
    <row r="544" spans="1:33" ht="56.25" x14ac:dyDescent="0.2">
      <c r="A544" s="55">
        <v>444</v>
      </c>
      <c r="B544" s="55" t="s">
        <v>2340</v>
      </c>
      <c r="C544" s="57" t="s">
        <v>2827</v>
      </c>
      <c r="D544" s="57" t="s">
        <v>2837</v>
      </c>
      <c r="E544" s="88" t="str">
        <f>+VLOOKUP(F544,Inventario!$A$3:$D$2083,2,FALSE)</f>
        <v>AC588</v>
      </c>
      <c r="F544" s="57" t="s">
        <v>1727</v>
      </c>
      <c r="G544" s="89" t="str">
        <f>+VLOOKUP(F544,Inventario!$A$3:$D$2083,3,FALSE)</f>
        <v>Subserie documental la cual puede contener la siguiente documentación: Solicitud de grabación  llamadas (66 -F.07), Cintas de grabación de llamadas</v>
      </c>
      <c r="H544" s="56" t="s">
        <v>2838</v>
      </c>
      <c r="I544" s="89" t="str">
        <f>+VLOOKUP(F544,Inventario!$A$4:$D$2083,4,FALSE)</f>
        <v>Datos / Información</v>
      </c>
      <c r="J544" s="90"/>
      <c r="K544" s="55" t="s">
        <v>3117</v>
      </c>
      <c r="L544" s="55" t="s">
        <v>3116</v>
      </c>
      <c r="M544" s="55" t="s">
        <v>3116</v>
      </c>
      <c r="N544" s="55" t="s">
        <v>3116</v>
      </c>
      <c r="O544" s="55" t="s">
        <v>2131</v>
      </c>
      <c r="P544" s="74"/>
      <c r="Q544" s="55" t="s">
        <v>2133</v>
      </c>
      <c r="R544" s="55" t="s">
        <v>2132</v>
      </c>
      <c r="S544" s="55" t="s">
        <v>2132</v>
      </c>
      <c r="T544" s="74"/>
      <c r="U544" s="56" t="s">
        <v>2829</v>
      </c>
      <c r="V544" s="56" t="s">
        <v>2829</v>
      </c>
      <c r="W544" s="56" t="s">
        <v>2135</v>
      </c>
      <c r="X544" s="56" t="s">
        <v>2839</v>
      </c>
      <c r="Y544" s="74"/>
      <c r="Z544" s="78" t="s">
        <v>287</v>
      </c>
      <c r="AA544" s="78" t="s">
        <v>287</v>
      </c>
      <c r="AB544" s="78" t="s">
        <v>287</v>
      </c>
      <c r="AC544" s="73" t="str">
        <f t="shared" si="15"/>
        <v>No Crítico</v>
      </c>
      <c r="AD544" s="74"/>
      <c r="AE544" s="75" t="str">
        <f>IF(Z544=Clasificación!$B$9,Clasificación!$C$9,IF(Z544=Clasificación!$B$10,Clasificación!$C$10,IF(OR(Z544=Clasificación!$B$11,Z544=Clasificación!$C$11),Clasificación!$C$11,"Por clasificar")))</f>
        <v>Pública Clasificada</v>
      </c>
      <c r="AF544" s="75" t="str">
        <f>IF(OR(AA544=Clasificación!$B$15,AA544=Clasificación!$B$16),Clasificación!$C$15,IF(AA544=Clasificación!$B$17,Clasificación!$C$17,"Por clasificar"))</f>
        <v>Crítica</v>
      </c>
      <c r="AG544" s="75" t="str">
        <f>IF(OR(AB544=Clasificación!$B$22,AB544=Clasificación!$B$23),Clasificación!$C$22,IF(AB544=Clasificación!$B$24,Clasificación!$C$24,"Por clasificar"))</f>
        <v>Crítica</v>
      </c>
    </row>
    <row r="545" spans="1:33" ht="56.25" x14ac:dyDescent="0.2">
      <c r="A545" s="55">
        <v>445</v>
      </c>
      <c r="B545" s="55" t="s">
        <v>2340</v>
      </c>
      <c r="C545" s="57" t="s">
        <v>2827</v>
      </c>
      <c r="D545" s="57" t="s">
        <v>2840</v>
      </c>
      <c r="E545" s="88" t="str">
        <f>+VLOOKUP(F545,Inventario!$A$3:$D$2083,2,FALSE)</f>
        <v>AC589</v>
      </c>
      <c r="F545" s="57" t="s">
        <v>1728</v>
      </c>
      <c r="G545" s="89" t="str">
        <f>+VLOOKUP(F545,Inventario!$A$3:$D$2083,3,FALSE)</f>
        <v>Subserie documental la cual puede contener la siguiente documentación: Solicitud de apertura y cierre de puertos de Red (66-F.08), Solicitud de VPN Site To Site (66-F.09)</v>
      </c>
      <c r="H545" s="56" t="s">
        <v>2841</v>
      </c>
      <c r="I545" s="89" t="str">
        <f>+VLOOKUP(F545,Inventario!$A$4:$D$2083,4,FALSE)</f>
        <v>Datos / Información</v>
      </c>
      <c r="J545" s="90"/>
      <c r="K545" s="55" t="s">
        <v>3117</v>
      </c>
      <c r="L545" s="55" t="s">
        <v>3116</v>
      </c>
      <c r="M545" s="55" t="s">
        <v>3117</v>
      </c>
      <c r="N545" s="55" t="s">
        <v>3117</v>
      </c>
      <c r="O545" s="55" t="s">
        <v>2131</v>
      </c>
      <c r="P545" s="74"/>
      <c r="Q545" s="55" t="s">
        <v>2133</v>
      </c>
      <c r="R545" s="55" t="s">
        <v>2132</v>
      </c>
      <c r="S545" s="55" t="s">
        <v>2132</v>
      </c>
      <c r="T545" s="74"/>
      <c r="U545" s="56" t="s">
        <v>2829</v>
      </c>
      <c r="V545" s="56" t="s">
        <v>2829</v>
      </c>
      <c r="W545" s="56" t="s">
        <v>2135</v>
      </c>
      <c r="X545" s="56" t="s">
        <v>2842</v>
      </c>
      <c r="Y545" s="74"/>
      <c r="Z545" s="78" t="s">
        <v>287</v>
      </c>
      <c r="AA545" s="78" t="s">
        <v>288</v>
      </c>
      <c r="AB545" s="78" t="s">
        <v>287</v>
      </c>
      <c r="AC545" s="73" t="str">
        <f t="shared" si="15"/>
        <v>No Crítico</v>
      </c>
      <c r="AD545" s="74"/>
      <c r="AE545" s="75" t="str">
        <f>IF(Z545=Clasificación!$B$9,Clasificación!$C$9,IF(Z545=Clasificación!$B$10,Clasificación!$C$10,IF(OR(Z545=Clasificación!$B$11,Z545=Clasificación!$C$11),Clasificación!$C$11,"Por clasificar")))</f>
        <v>Pública Clasificada</v>
      </c>
      <c r="AF545" s="75" t="str">
        <f>IF(OR(AA545=Clasificación!$B$15,AA545=Clasificación!$B$16),Clasificación!$C$15,IF(AA545=Clasificación!$B$17,Clasificación!$C$17,"Por clasificar"))</f>
        <v>Crítica</v>
      </c>
      <c r="AG545" s="75" t="str">
        <f>IF(OR(AB545=Clasificación!$B$22,AB545=Clasificación!$B$23),Clasificación!$C$22,IF(AB545=Clasificación!$B$24,Clasificación!$C$24,"Por clasificar"))</f>
        <v>Crítica</v>
      </c>
    </row>
    <row r="546" spans="1:33" ht="45" x14ac:dyDescent="0.2">
      <c r="A546" s="55">
        <v>313</v>
      </c>
      <c r="B546" s="55" t="s">
        <v>2340</v>
      </c>
      <c r="C546" s="56" t="s">
        <v>2843</v>
      </c>
      <c r="D546" s="56" t="s">
        <v>2754</v>
      </c>
      <c r="E546" s="88" t="str">
        <f>+VLOOKUP(F546,Inventario!$A$3:$D$2083,2,FALSE)</f>
        <v>AC692</v>
      </c>
      <c r="F546" s="57" t="s">
        <v>2755</v>
      </c>
      <c r="G546" s="89" t="str">
        <f>+VLOOKUP(F546,Inventario!$A$3:$D$2083,3,FALSE)</f>
        <v>Base de Datos Administrativa y Financiera</v>
      </c>
      <c r="H546" s="56"/>
      <c r="I546" s="89" t="str">
        <f>+VLOOKUP(F546,Inventario!$A$4:$D$2083,4,FALSE)</f>
        <v>Datos / Información</v>
      </c>
      <c r="J546" s="90"/>
      <c r="K546" s="55" t="s">
        <v>3117</v>
      </c>
      <c r="L546" s="55" t="s">
        <v>3117</v>
      </c>
      <c r="M546" s="55" t="s">
        <v>3117</v>
      </c>
      <c r="N546" s="55" t="s">
        <v>3117</v>
      </c>
      <c r="O546" s="55" t="s">
        <v>2131</v>
      </c>
      <c r="P546" s="74"/>
      <c r="Q546" s="55" t="s">
        <v>2132</v>
      </c>
      <c r="R546" s="55" t="s">
        <v>2761</v>
      </c>
      <c r="S546" s="55" t="s">
        <v>2132</v>
      </c>
      <c r="T546" s="74"/>
      <c r="U546" s="56" t="s">
        <v>2764</v>
      </c>
      <c r="V546" s="56" t="s">
        <v>2752</v>
      </c>
      <c r="W546" s="56" t="s">
        <v>2765</v>
      </c>
      <c r="X546" s="56" t="s">
        <v>2766</v>
      </c>
      <c r="Y546" s="74"/>
      <c r="Z546" s="78" t="s">
        <v>288</v>
      </c>
      <c r="AA546" s="78" t="s">
        <v>288</v>
      </c>
      <c r="AB546" s="78" t="s">
        <v>288</v>
      </c>
      <c r="AC546" s="73" t="str">
        <f t="shared" si="15"/>
        <v>Crítico</v>
      </c>
      <c r="AD546" s="74"/>
      <c r="AE546" s="75" t="str">
        <f>IF(Z546=Clasificación!$B$9,Clasificación!$C$9,IF(Z546=Clasificación!$B$10,Clasificación!$C$10,IF(OR(Z546=Clasificación!$B$11,Z546=Clasificación!$C$11),Clasificación!$C$11,"Por clasificar")))</f>
        <v>Pública Reservada</v>
      </c>
      <c r="AF546" s="75" t="str">
        <f>IF(OR(AA546=Clasificación!$B$15,AA546=Clasificación!$B$16),Clasificación!$C$15,IF(AA546=Clasificación!$B$17,Clasificación!$C$17,"Por clasificar"))</f>
        <v>Crítica</v>
      </c>
      <c r="AG546" s="75" t="str">
        <f>IF(OR(AB546=Clasificación!$B$22,AB546=Clasificación!$B$23),Clasificación!$C$22,IF(AB546=Clasificación!$B$24,Clasificación!$C$24,"Por clasificar"))</f>
        <v>Crítica</v>
      </c>
    </row>
    <row r="547" spans="1:33" ht="33.75" x14ac:dyDescent="0.2">
      <c r="A547" s="55">
        <v>314</v>
      </c>
      <c r="B547" s="55" t="s">
        <v>2340</v>
      </c>
      <c r="C547" s="56" t="s">
        <v>2843</v>
      </c>
      <c r="D547" s="56" t="s">
        <v>2754</v>
      </c>
      <c r="E547" s="88" t="str">
        <f>+VLOOKUP(F547,Inventario!$A$3:$D$2083,2,FALSE)</f>
        <v>AC693</v>
      </c>
      <c r="F547" s="57" t="s">
        <v>2756</v>
      </c>
      <c r="G547" s="89" t="str">
        <f>+VLOOKUP(F547,Inventario!$A$3:$D$2083,3,FALSE)</f>
        <v>Base de Datos Tributaria</v>
      </c>
      <c r="H547" s="56"/>
      <c r="I547" s="89" t="str">
        <f>+VLOOKUP(F547,Inventario!$A$4:$D$2083,4,FALSE)</f>
        <v>Datos / Información</v>
      </c>
      <c r="J547" s="90"/>
      <c r="K547" s="55" t="s">
        <v>3117</v>
      </c>
      <c r="L547" s="55" t="s">
        <v>3117</v>
      </c>
      <c r="M547" s="55" t="s">
        <v>3117</v>
      </c>
      <c r="N547" s="55" t="s">
        <v>3117</v>
      </c>
      <c r="O547" s="55" t="s">
        <v>2131</v>
      </c>
      <c r="P547" s="74"/>
      <c r="Q547" s="55" t="s">
        <v>2132</v>
      </c>
      <c r="R547" s="55" t="s">
        <v>2761</v>
      </c>
      <c r="S547" s="55" t="s">
        <v>2132</v>
      </c>
      <c r="T547" s="74"/>
      <c r="U547" s="56" t="s">
        <v>2763</v>
      </c>
      <c r="V547" s="56" t="s">
        <v>2752</v>
      </c>
      <c r="W547" s="56" t="s">
        <v>2765</v>
      </c>
      <c r="X547" s="56" t="s">
        <v>2767</v>
      </c>
      <c r="Y547" s="74"/>
      <c r="Z547" s="78" t="s">
        <v>288</v>
      </c>
      <c r="AA547" s="78" t="s">
        <v>288</v>
      </c>
      <c r="AB547" s="78" t="s">
        <v>288</v>
      </c>
      <c r="AC547" s="73" t="str">
        <f t="shared" si="15"/>
        <v>Crítico</v>
      </c>
      <c r="AD547" s="74"/>
      <c r="AE547" s="75" t="str">
        <f>IF(Z547=Clasificación!$B$9,Clasificación!$C$9,IF(Z547=Clasificación!$B$10,Clasificación!$C$10,IF(OR(Z547=Clasificación!$B$11,Z547=Clasificación!$C$11),Clasificación!$C$11,"Por clasificar")))</f>
        <v>Pública Reservada</v>
      </c>
      <c r="AF547" s="75" t="str">
        <f>IF(OR(AA547=Clasificación!$B$15,AA547=Clasificación!$B$16),Clasificación!$C$15,IF(AA547=Clasificación!$B$17,Clasificación!$C$17,"Por clasificar"))</f>
        <v>Crítica</v>
      </c>
      <c r="AG547" s="75" t="str">
        <f>IF(OR(AB547=Clasificación!$B$22,AB547=Clasificación!$B$23),Clasificación!$C$22,IF(AB547=Clasificación!$B$24,Clasificación!$C$24,"Por clasificar"))</f>
        <v>Crítica</v>
      </c>
    </row>
    <row r="548" spans="1:33" ht="123.75" x14ac:dyDescent="0.2">
      <c r="A548" s="55">
        <v>446</v>
      </c>
      <c r="B548" s="55" t="s">
        <v>2340</v>
      </c>
      <c r="C548" s="57" t="s">
        <v>2843</v>
      </c>
      <c r="D548" s="57" t="s">
        <v>3082</v>
      </c>
      <c r="E548" s="88" t="str">
        <f>+VLOOKUP(F548,Inventario!$A$3:$D$2083,2,FALSE)</f>
        <v>AC597</v>
      </c>
      <c r="F548" s="57" t="s">
        <v>1736</v>
      </c>
      <c r="G548" s="89" t="str">
        <f>+VLOOKUP(F548,Inventario!$A$3:$D$2083,3,FALSE)</f>
        <v xml:space="preserve">Serie documental la cual puede contener la siguiente documentación: Bitácora de copias de seguridad, Archivo de control de cintas, Control de pruebas de restauración, Copias de respaldo  </v>
      </c>
      <c r="H548" s="56" t="s">
        <v>3088</v>
      </c>
      <c r="I548" s="89" t="str">
        <f>+VLOOKUP(F548,Inventario!$A$4:$D$2083,4,FALSE)</f>
        <v>Datos / Información</v>
      </c>
      <c r="J548" s="90"/>
      <c r="K548" s="55" t="s">
        <v>3117</v>
      </c>
      <c r="L548" s="55" t="s">
        <v>3116</v>
      </c>
      <c r="M548" s="55" t="s">
        <v>3116</v>
      </c>
      <c r="N548" s="55" t="s">
        <v>3116</v>
      </c>
      <c r="O548" s="55" t="s">
        <v>2131</v>
      </c>
      <c r="P548" s="74"/>
      <c r="Q548" s="55" t="s">
        <v>2133</v>
      </c>
      <c r="R548" s="55" t="s">
        <v>2132</v>
      </c>
      <c r="S548" s="55" t="s">
        <v>2132</v>
      </c>
      <c r="T548" s="74"/>
      <c r="U548" s="56" t="s">
        <v>3101</v>
      </c>
      <c r="V548" s="56" t="s">
        <v>3101</v>
      </c>
      <c r="W548" s="56" t="s">
        <v>2135</v>
      </c>
      <c r="X548" s="56" t="s">
        <v>3095</v>
      </c>
      <c r="Y548" s="74"/>
      <c r="Z548" s="78" t="s">
        <v>288</v>
      </c>
      <c r="AA548" s="78" t="s">
        <v>287</v>
      </c>
      <c r="AB548" s="78" t="s">
        <v>287</v>
      </c>
      <c r="AC548" s="73" t="str">
        <f t="shared" si="15"/>
        <v>No Crítico</v>
      </c>
      <c r="AD548" s="74"/>
      <c r="AE548" s="75" t="str">
        <f>IF(Z548=Clasificación!$B$9,Clasificación!$C$9,IF(Z548=Clasificación!$B$10,Clasificación!$C$10,IF(OR(Z548=Clasificación!$B$11,Z548=Clasificación!$C$11),Clasificación!$C$11,"Por clasificar")))</f>
        <v>Pública Reservada</v>
      </c>
      <c r="AF548" s="75" t="str">
        <f>IF(OR(AA548=Clasificación!$B$15,AA548=Clasificación!$B$16),Clasificación!$C$15,IF(AA548=Clasificación!$B$17,Clasificación!$C$17,"Por clasificar"))</f>
        <v>Crítica</v>
      </c>
      <c r="AG548" s="75" t="str">
        <f>IF(OR(AB548=Clasificación!$B$22,AB548=Clasificación!$B$23),Clasificación!$C$22,IF(AB548=Clasificación!$B$24,Clasificación!$C$24,"Por clasificar"))</f>
        <v>Crítica</v>
      </c>
    </row>
    <row r="549" spans="1:33" ht="56.25" x14ac:dyDescent="0.2">
      <c r="A549" s="55">
        <v>447</v>
      </c>
      <c r="B549" s="55" t="s">
        <v>2340</v>
      </c>
      <c r="C549" s="57" t="s">
        <v>2843</v>
      </c>
      <c r="D549" s="57" t="s">
        <v>3083</v>
      </c>
      <c r="E549" s="88" t="str">
        <f>+VLOOKUP(F549,Inventario!$A$3:$D$2083,2,FALSE)</f>
        <v>AC598</v>
      </c>
      <c r="F549" s="57" t="s">
        <v>1737</v>
      </c>
      <c r="G549" s="89" t="str">
        <f>+VLOOKUP(F549,Inventario!$A$3:$D$2083,3,FALSE)</f>
        <v>Subserie documental la cual puede contener la siguiente documentación: Chequeo de estado de elementos 46-F.05</v>
      </c>
      <c r="H549" s="56" t="s">
        <v>3089</v>
      </c>
      <c r="I549" s="89" t="str">
        <f>+VLOOKUP(F549,Inventario!$A$4:$D$2083,4,FALSE)</f>
        <v>Datos / Información</v>
      </c>
      <c r="J549" s="90"/>
      <c r="K549" s="55" t="s">
        <v>3117</v>
      </c>
      <c r="L549" s="55" t="s">
        <v>3116</v>
      </c>
      <c r="M549" s="55" t="s">
        <v>3116</v>
      </c>
      <c r="N549" s="55" t="s">
        <v>3116</v>
      </c>
      <c r="O549" s="55" t="s">
        <v>2131</v>
      </c>
      <c r="P549" s="74"/>
      <c r="Q549" s="55" t="s">
        <v>2133</v>
      </c>
      <c r="R549" s="55" t="s">
        <v>2132</v>
      </c>
      <c r="S549" s="55" t="s">
        <v>2132</v>
      </c>
      <c r="T549" s="74"/>
      <c r="U549" s="56" t="s">
        <v>3101</v>
      </c>
      <c r="V549" s="56" t="s">
        <v>3101</v>
      </c>
      <c r="W549" s="56" t="s">
        <v>2135</v>
      </c>
      <c r="X549" s="56" t="s">
        <v>3096</v>
      </c>
      <c r="Y549" s="74"/>
      <c r="Z549" s="78" t="s">
        <v>288</v>
      </c>
      <c r="AA549" s="78" t="s">
        <v>287</v>
      </c>
      <c r="AB549" s="78" t="s">
        <v>287</v>
      </c>
      <c r="AC549" s="73" t="str">
        <f t="shared" si="15"/>
        <v>No Crítico</v>
      </c>
      <c r="AD549" s="74"/>
      <c r="AE549" s="75" t="str">
        <f>IF(Z549=Clasificación!$B$9,Clasificación!$C$9,IF(Z549=Clasificación!$B$10,Clasificación!$C$10,IF(OR(Z549=Clasificación!$B$11,Z549=Clasificación!$C$11),Clasificación!$C$11,"Por clasificar")))</f>
        <v>Pública Reservada</v>
      </c>
      <c r="AF549" s="75" t="str">
        <f>IF(OR(AA549=Clasificación!$B$15,AA549=Clasificación!$B$16),Clasificación!$C$15,IF(AA549=Clasificación!$B$17,Clasificación!$C$17,"Por clasificar"))</f>
        <v>Crítica</v>
      </c>
      <c r="AG549" s="75" t="str">
        <f>IF(OR(AB549=Clasificación!$B$22,AB549=Clasificación!$B$23),Clasificación!$C$22,IF(AB549=Clasificación!$B$24,Clasificación!$C$24,"Por clasificar"))</f>
        <v>Crítica</v>
      </c>
    </row>
    <row r="550" spans="1:33" ht="56.25" x14ac:dyDescent="0.2">
      <c r="A550" s="55">
        <v>448</v>
      </c>
      <c r="B550" s="55" t="s">
        <v>2340</v>
      </c>
      <c r="C550" s="57" t="s">
        <v>2843</v>
      </c>
      <c r="D550" s="57" t="s">
        <v>3083</v>
      </c>
      <c r="E550" s="88" t="str">
        <f>+VLOOKUP(F550,Inventario!$A$3:$D$2083,2,FALSE)</f>
        <v>AC599</v>
      </c>
      <c r="F550" s="57" t="s">
        <v>1738</v>
      </c>
      <c r="G550" s="89" t="str">
        <f>+VLOOKUP(F550,Inventario!$A$3:$D$2083,3,FALSE)</f>
        <v>Subserie documental la cual puede contener la siguiente documentación: Inventarios</v>
      </c>
      <c r="H550" s="56" t="s">
        <v>3090</v>
      </c>
      <c r="I550" s="89" t="str">
        <f>+VLOOKUP(F550,Inventario!$A$4:$D$2083,4,FALSE)</f>
        <v>Datos / Información</v>
      </c>
      <c r="J550" s="90"/>
      <c r="K550" s="55" t="s">
        <v>3117</v>
      </c>
      <c r="L550" s="55" t="s">
        <v>3116</v>
      </c>
      <c r="M550" s="55" t="s">
        <v>3116</v>
      </c>
      <c r="N550" s="55" t="s">
        <v>3116</v>
      </c>
      <c r="O550" s="55" t="s">
        <v>2131</v>
      </c>
      <c r="P550" s="74"/>
      <c r="Q550" s="55" t="s">
        <v>2133</v>
      </c>
      <c r="R550" s="55" t="s">
        <v>2132</v>
      </c>
      <c r="S550" s="55" t="s">
        <v>2132</v>
      </c>
      <c r="T550" s="74"/>
      <c r="U550" s="56" t="s">
        <v>3101</v>
      </c>
      <c r="V550" s="56" t="s">
        <v>3101</v>
      </c>
      <c r="W550" s="56" t="s">
        <v>2135</v>
      </c>
      <c r="X550" s="56" t="s">
        <v>3097</v>
      </c>
      <c r="Y550" s="74"/>
      <c r="Z550" s="78" t="s">
        <v>288</v>
      </c>
      <c r="AA550" s="78" t="s">
        <v>287</v>
      </c>
      <c r="AB550" s="78" t="s">
        <v>287</v>
      </c>
      <c r="AC550" s="73" t="str">
        <f t="shared" si="15"/>
        <v>No Crítico</v>
      </c>
      <c r="AD550" s="74"/>
      <c r="AE550" s="75" t="str">
        <f>IF(Z550=Clasificación!$B$9,Clasificación!$C$9,IF(Z550=Clasificación!$B$10,Clasificación!$C$10,IF(OR(Z550=Clasificación!$B$11,Z550=Clasificación!$C$11),Clasificación!$C$11,"Por clasificar")))</f>
        <v>Pública Reservada</v>
      </c>
      <c r="AF550" s="75" t="str">
        <f>IF(OR(AA550=Clasificación!$B$15,AA550=Clasificación!$B$16),Clasificación!$C$15,IF(AA550=Clasificación!$B$17,Clasificación!$C$17,"Por clasificar"))</f>
        <v>Crítica</v>
      </c>
      <c r="AG550" s="75" t="str">
        <f>IF(OR(AB550=Clasificación!$B$22,AB550=Clasificación!$B$23),Clasificación!$C$22,IF(AB550=Clasificación!$B$24,Clasificación!$C$24,"Por clasificar"))</f>
        <v>Crítica</v>
      </c>
    </row>
    <row r="551" spans="1:33" ht="56.25" x14ac:dyDescent="0.2">
      <c r="A551" s="55">
        <v>449</v>
      </c>
      <c r="B551" s="55" t="s">
        <v>2340</v>
      </c>
      <c r="C551" s="57" t="s">
        <v>2843</v>
      </c>
      <c r="D551" s="57" t="s">
        <v>2407</v>
      </c>
      <c r="E551" s="88" t="str">
        <f>+VLOOKUP(F551,Inventario!$A$3:$D$2083,2,FALSE)</f>
        <v>AC594</v>
      </c>
      <c r="F551" s="57" t="s">
        <v>1733</v>
      </c>
      <c r="G551" s="89" t="str">
        <f>+VLOOKUP(F551,Inventario!$A$3:$D$2083,3,FALSE)</f>
        <v>Subserie documental la cual puede contener la siguiente documentación: Licencia</v>
      </c>
      <c r="H551" s="56" t="s">
        <v>3091</v>
      </c>
      <c r="I551" s="89" t="str">
        <f>+VLOOKUP(F551,Inventario!$A$4:$D$2083,4,FALSE)</f>
        <v>Datos / Información</v>
      </c>
      <c r="J551" s="90"/>
      <c r="K551" s="55" t="s">
        <v>3117</v>
      </c>
      <c r="L551" s="55" t="s">
        <v>3116</v>
      </c>
      <c r="M551" s="55" t="s">
        <v>3117</v>
      </c>
      <c r="N551" s="55" t="s">
        <v>3117</v>
      </c>
      <c r="O551" s="55" t="s">
        <v>2131</v>
      </c>
      <c r="P551" s="74"/>
      <c r="Q551" s="55" t="s">
        <v>2133</v>
      </c>
      <c r="R551" s="55" t="s">
        <v>2132</v>
      </c>
      <c r="S551" s="55" t="s">
        <v>2132</v>
      </c>
      <c r="T551" s="74"/>
      <c r="U551" s="56" t="s">
        <v>3101</v>
      </c>
      <c r="V551" s="56" t="s">
        <v>3101</v>
      </c>
      <c r="W551" s="56" t="s">
        <v>2135</v>
      </c>
      <c r="X551" s="56" t="s">
        <v>2843</v>
      </c>
      <c r="Y551" s="74"/>
      <c r="Z551" s="78" t="s">
        <v>288</v>
      </c>
      <c r="AA551" s="78" t="s">
        <v>287</v>
      </c>
      <c r="AB551" s="78" t="s">
        <v>287</v>
      </c>
      <c r="AC551" s="73" t="str">
        <f t="shared" si="15"/>
        <v>No Crítico</v>
      </c>
      <c r="AD551" s="74"/>
      <c r="AE551" s="75" t="str">
        <f>IF(Z551=Clasificación!$B$9,Clasificación!$C$9,IF(Z551=Clasificación!$B$10,Clasificación!$C$10,IF(OR(Z551=Clasificación!$B$11,Z551=Clasificación!$C$11),Clasificación!$C$11,"Por clasificar")))</f>
        <v>Pública Reservada</v>
      </c>
      <c r="AF551" s="75" t="str">
        <f>IF(OR(AA551=Clasificación!$B$15,AA551=Clasificación!$B$16),Clasificación!$C$15,IF(AA551=Clasificación!$B$17,Clasificación!$C$17,"Por clasificar"))</f>
        <v>Crítica</v>
      </c>
      <c r="AG551" s="75" t="str">
        <f>IF(OR(AB551=Clasificación!$B$22,AB551=Clasificación!$B$23),Clasificación!$C$22,IF(AB551=Clasificación!$B$24,Clasificación!$C$24,"Por clasificar"))</f>
        <v>Crítica</v>
      </c>
    </row>
    <row r="552" spans="1:33" ht="67.5" x14ac:dyDescent="0.2">
      <c r="A552" s="55">
        <v>450</v>
      </c>
      <c r="B552" s="55" t="s">
        <v>2340</v>
      </c>
      <c r="C552" s="57" t="s">
        <v>2843</v>
      </c>
      <c r="D552" s="57" t="s">
        <v>3084</v>
      </c>
      <c r="E552" s="88" t="str">
        <f>+VLOOKUP(F552,Inventario!$A$3:$D$2083,2,FALSE)</f>
        <v>AC600</v>
      </c>
      <c r="F552" s="57" t="s">
        <v>3087</v>
      </c>
      <c r="G552" s="89" t="str">
        <f>+VLOOKUP(F552,Inventario!$A$3:$D$2083,3,FALSE)</f>
        <v>Serie documental la cual puede contener la siguiente documentación: Administración de Cuentas de Usuario 46-F.03, Creación y actualización de Usuarios de la Secretaria Distrital de Hacienda 46F.08, Respuesta</v>
      </c>
      <c r="H552" s="56" t="s">
        <v>3092</v>
      </c>
      <c r="I552" s="89" t="str">
        <f>+VLOOKUP(F552,Inventario!$A$4:$D$2083,4,FALSE)</f>
        <v>Datos / Información</v>
      </c>
      <c r="J552" s="90"/>
      <c r="K552" s="55" t="s">
        <v>3117</v>
      </c>
      <c r="L552" s="55" t="s">
        <v>3117</v>
      </c>
      <c r="M552" s="55" t="s">
        <v>3117</v>
      </c>
      <c r="N552" s="55" t="s">
        <v>3117</v>
      </c>
      <c r="O552" s="55" t="s">
        <v>2131</v>
      </c>
      <c r="P552" s="74"/>
      <c r="Q552" s="55" t="s">
        <v>2133</v>
      </c>
      <c r="R552" s="55" t="s">
        <v>2132</v>
      </c>
      <c r="S552" s="55" t="s">
        <v>2132</v>
      </c>
      <c r="T552" s="74"/>
      <c r="U552" s="56" t="s">
        <v>3101</v>
      </c>
      <c r="V552" s="56" t="s">
        <v>3101</v>
      </c>
      <c r="W552" s="56" t="s">
        <v>2135</v>
      </c>
      <c r="X552" s="56" t="s">
        <v>2843</v>
      </c>
      <c r="Y552" s="74"/>
      <c r="Z552" s="78" t="s">
        <v>288</v>
      </c>
      <c r="AA552" s="78" t="s">
        <v>288</v>
      </c>
      <c r="AB552" s="78" t="s">
        <v>288</v>
      </c>
      <c r="AC552" s="73" t="str">
        <f t="shared" si="15"/>
        <v>Crítico</v>
      </c>
      <c r="AD552" s="74"/>
      <c r="AE552" s="75" t="str">
        <f>IF(Z552=Clasificación!$B$9,Clasificación!$C$9,IF(Z552=Clasificación!$B$10,Clasificación!$C$10,IF(OR(Z552=Clasificación!$B$11,Z552=Clasificación!$C$11),Clasificación!$C$11,"Por clasificar")))</f>
        <v>Pública Reservada</v>
      </c>
      <c r="AF552" s="75" t="str">
        <f>IF(OR(AA552=Clasificación!$B$15,AA552=Clasificación!$B$16),Clasificación!$C$15,IF(AA552=Clasificación!$B$17,Clasificación!$C$17,"Por clasificar"))</f>
        <v>Crítica</v>
      </c>
      <c r="AG552" s="75" t="str">
        <f>IF(OR(AB552=Clasificación!$B$22,AB552=Clasificación!$B$23),Clasificación!$C$22,IF(AB552=Clasificación!$B$24,Clasificación!$C$24,"Por clasificar"))</f>
        <v>Crítica</v>
      </c>
    </row>
    <row r="553" spans="1:33" ht="67.5" x14ac:dyDescent="0.2">
      <c r="A553" s="55">
        <v>451</v>
      </c>
      <c r="B553" s="55" t="s">
        <v>2340</v>
      </c>
      <c r="C553" s="57" t="s">
        <v>2843</v>
      </c>
      <c r="D553" s="57" t="s">
        <v>2407</v>
      </c>
      <c r="E553" s="88" t="str">
        <f>+VLOOKUP(F553,Inventario!$A$3:$D$2083,2,FALSE)</f>
        <v>AC481</v>
      </c>
      <c r="F553" s="57" t="s">
        <v>2344</v>
      </c>
      <c r="G553" s="89" t="str">
        <f>+VLOOKUP(F553,Inventario!$A$3:$D$2083,3,FALSE)</f>
        <v>Subserie documental la cual puede contener la siguiente documentación:  Plan, Informe, Formulación, Seguimiento, Plan Operativo, Plan Estratégico (44-F.20)</v>
      </c>
      <c r="H553" s="56" t="s">
        <v>2347</v>
      </c>
      <c r="I553" s="89" t="str">
        <f>+VLOOKUP(F553,Inventario!$A$4:$D$2083,4,FALSE)</f>
        <v>Datos / Información</v>
      </c>
      <c r="J553" s="90"/>
      <c r="K553" s="55" t="s">
        <v>3117</v>
      </c>
      <c r="L553" s="55" t="s">
        <v>3116</v>
      </c>
      <c r="M553" s="55" t="s">
        <v>3116</v>
      </c>
      <c r="N553" s="55" t="s">
        <v>3116</v>
      </c>
      <c r="O553" s="55" t="s">
        <v>2131</v>
      </c>
      <c r="P553" s="74"/>
      <c r="Q553" s="55" t="s">
        <v>2133</v>
      </c>
      <c r="R553" s="55" t="s">
        <v>2132</v>
      </c>
      <c r="S553" s="55" t="s">
        <v>2132</v>
      </c>
      <c r="T553" s="74"/>
      <c r="U553" s="56" t="s">
        <v>3101</v>
      </c>
      <c r="V553" s="56" t="s">
        <v>3101</v>
      </c>
      <c r="W553" s="56" t="s">
        <v>2135</v>
      </c>
      <c r="X553" s="56" t="s">
        <v>3098</v>
      </c>
      <c r="Y553" s="74"/>
      <c r="Z553" s="78" t="s">
        <v>287</v>
      </c>
      <c r="AA553" s="78" t="s">
        <v>287</v>
      </c>
      <c r="AB553" s="78" t="s">
        <v>287</v>
      </c>
      <c r="AC553" s="73" t="str">
        <f t="shared" si="15"/>
        <v>No Crítico</v>
      </c>
      <c r="AD553" s="74"/>
      <c r="AE553" s="75" t="str">
        <f>IF(Z553=Clasificación!$B$9,Clasificación!$C$9,IF(Z553=Clasificación!$B$10,Clasificación!$C$10,IF(OR(Z553=Clasificación!$B$11,Z553=Clasificación!$C$11),Clasificación!$C$11,"Por clasificar")))</f>
        <v>Pública Clasificada</v>
      </c>
      <c r="AF553" s="75" t="str">
        <f>IF(OR(AA553=Clasificación!$B$15,AA553=Clasificación!$B$16),Clasificación!$C$15,IF(AA553=Clasificación!$B$17,Clasificación!$C$17,"Por clasificar"))</f>
        <v>Crítica</v>
      </c>
      <c r="AG553" s="75" t="str">
        <f>IF(OR(AB553=Clasificación!$B$22,AB553=Clasificación!$B$23),Clasificación!$C$22,IF(AB553=Clasificación!$B$24,Clasificación!$C$24,"Por clasificar"))</f>
        <v>Crítica</v>
      </c>
    </row>
    <row r="554" spans="1:33" ht="67.5" x14ac:dyDescent="0.2">
      <c r="A554" s="55">
        <v>452</v>
      </c>
      <c r="B554" s="55" t="s">
        <v>2340</v>
      </c>
      <c r="C554" s="57" t="s">
        <v>2843</v>
      </c>
      <c r="D554" s="57" t="s">
        <v>3085</v>
      </c>
      <c r="E554" s="88" t="str">
        <f>+VLOOKUP(F554,Inventario!$A$3:$D$2083,2,FALSE)</f>
        <v>AC601</v>
      </c>
      <c r="F554" s="57" t="s">
        <v>1739</v>
      </c>
      <c r="G554" s="89" t="str">
        <f>+VLOOKUP(F554,Inventario!$A$3:$D$2083,3,FALSE)</f>
        <v>Subserie documental la cual puede contener la siguiente documentación:  Número de requerimiento - Sistema de Solicitud de Requerimientos, Manual de Instalación 44-f.07, Manual Técnico 44-f.06</v>
      </c>
      <c r="H554" s="56" t="s">
        <v>3093</v>
      </c>
      <c r="I554" s="89" t="str">
        <f>+VLOOKUP(F554,Inventario!$A$4:$D$2083,4,FALSE)</f>
        <v>Datos / Información</v>
      </c>
      <c r="J554" s="90"/>
      <c r="K554" s="55" t="s">
        <v>3117</v>
      </c>
      <c r="L554" s="55" t="s">
        <v>3116</v>
      </c>
      <c r="M554" s="55" t="s">
        <v>3117</v>
      </c>
      <c r="N554" s="55" t="s">
        <v>3117</v>
      </c>
      <c r="O554" s="55" t="s">
        <v>2131</v>
      </c>
      <c r="P554" s="74"/>
      <c r="Q554" s="55" t="s">
        <v>2133</v>
      </c>
      <c r="R554" s="55" t="s">
        <v>2132</v>
      </c>
      <c r="S554" s="55" t="s">
        <v>2132</v>
      </c>
      <c r="T554" s="74"/>
      <c r="U554" s="56" t="s">
        <v>3101</v>
      </c>
      <c r="V554" s="56" t="s">
        <v>3101</v>
      </c>
      <c r="W554" s="56" t="s">
        <v>2135</v>
      </c>
      <c r="X554" s="56" t="s">
        <v>3099</v>
      </c>
      <c r="Y554" s="74"/>
      <c r="Z554" s="78" t="s">
        <v>287</v>
      </c>
      <c r="AA554" s="78" t="s">
        <v>287</v>
      </c>
      <c r="AB554" s="78" t="s">
        <v>287</v>
      </c>
      <c r="AC554" s="73" t="str">
        <f t="shared" si="15"/>
        <v>No Crítico</v>
      </c>
      <c r="AD554" s="74"/>
      <c r="AE554" s="75" t="str">
        <f>IF(Z554=Clasificación!$B$9,Clasificación!$C$9,IF(Z554=Clasificación!$B$10,Clasificación!$C$10,IF(OR(Z554=Clasificación!$B$11,Z554=Clasificación!$C$11),Clasificación!$C$11,"Por clasificar")))</f>
        <v>Pública Clasificada</v>
      </c>
      <c r="AF554" s="75" t="str">
        <f>IF(OR(AA554=Clasificación!$B$15,AA554=Clasificación!$B$16),Clasificación!$C$15,IF(AA554=Clasificación!$B$17,Clasificación!$C$17,"Por clasificar"))</f>
        <v>Crítica</v>
      </c>
      <c r="AG554" s="75" t="str">
        <f>IF(OR(AB554=Clasificación!$B$22,AB554=Clasificación!$B$23),Clasificación!$C$22,IF(AB554=Clasificación!$B$24,Clasificación!$C$24,"Por clasificar"))</f>
        <v>Crítica</v>
      </c>
    </row>
    <row r="555" spans="1:33" ht="135" x14ac:dyDescent="0.2">
      <c r="A555" s="55">
        <v>453</v>
      </c>
      <c r="B555" s="55" t="s">
        <v>2340</v>
      </c>
      <c r="C555" s="57" t="s">
        <v>2843</v>
      </c>
      <c r="D555" s="57" t="s">
        <v>3086</v>
      </c>
      <c r="E555" s="88" t="str">
        <f>+VLOOKUP(F555,Inventario!$A$3:$D$2083,2,FALSE)</f>
        <v>AC602</v>
      </c>
      <c r="F555" s="57" t="s">
        <v>1740</v>
      </c>
      <c r="G555" s="89" t="str">
        <f>+VLOOKUP(F555,Inventario!$A$3:$D$2083,3,FALSE)</f>
        <v>Serie documental la cual puede contener la siguiente documentación: Reporte de mantenimiento Preventivo y Correctivo, Lista de chequeo de estado de elementos de infraestructura 46F-05, Registro de lista de chequeo de actividades de mantenimiento 46F-06</v>
      </c>
      <c r="H555" s="56" t="s">
        <v>3094</v>
      </c>
      <c r="I555" s="89" t="str">
        <f>+VLOOKUP(F555,Inventario!$A$4:$D$2083,4,FALSE)</f>
        <v>Datos / Información</v>
      </c>
      <c r="J555" s="90"/>
      <c r="K555" s="55" t="s">
        <v>3117</v>
      </c>
      <c r="L555" s="55" t="s">
        <v>3116</v>
      </c>
      <c r="M555" s="55" t="s">
        <v>3117</v>
      </c>
      <c r="N555" s="55" t="s">
        <v>3117</v>
      </c>
      <c r="O555" s="55" t="s">
        <v>2131</v>
      </c>
      <c r="P555" s="74"/>
      <c r="Q555" s="55" t="s">
        <v>2133</v>
      </c>
      <c r="R555" s="55" t="s">
        <v>2132</v>
      </c>
      <c r="S555" s="55" t="s">
        <v>2132</v>
      </c>
      <c r="T555" s="74"/>
      <c r="U555" s="56" t="s">
        <v>3101</v>
      </c>
      <c r="V555" s="56" t="s">
        <v>3101</v>
      </c>
      <c r="W555" s="56" t="s">
        <v>2135</v>
      </c>
      <c r="X555" s="56" t="s">
        <v>3100</v>
      </c>
      <c r="Y555" s="74"/>
      <c r="Z555" s="78" t="s">
        <v>286</v>
      </c>
      <c r="AA555" s="78" t="s">
        <v>287</v>
      </c>
      <c r="AB555" s="78" t="s">
        <v>287</v>
      </c>
      <c r="AC555" s="73" t="str">
        <f t="shared" si="15"/>
        <v>No Crítico</v>
      </c>
      <c r="AD555" s="74"/>
      <c r="AE555" s="75" t="str">
        <f>IF(Z555=Clasificación!$B$9,Clasificación!$C$9,IF(Z555=Clasificación!$B$10,Clasificación!$C$10,IF(OR(Z555=Clasificación!$B$11,Z555=Clasificación!$C$11),Clasificación!$C$11,"Por clasificar")))</f>
        <v>Pública</v>
      </c>
      <c r="AF555" s="75" t="str">
        <f>IF(OR(AA555=Clasificación!$B$15,AA555=Clasificación!$B$16),Clasificación!$C$15,IF(AA555=Clasificación!$B$17,Clasificación!$C$17,"Por clasificar"))</f>
        <v>Crítica</v>
      </c>
      <c r="AG555" s="75" t="str">
        <f>IF(OR(AB555=Clasificación!$B$22,AB555=Clasificación!$B$23),Clasificación!$C$22,IF(AB555=Clasificación!$B$24,Clasificación!$C$24,"Por clasificar"))</f>
        <v>Crítica</v>
      </c>
    </row>
    <row r="556" spans="1:33" ht="67.5" x14ac:dyDescent="0.2">
      <c r="A556" s="55">
        <v>457</v>
      </c>
      <c r="B556" s="55" t="s">
        <v>2340</v>
      </c>
      <c r="C556" s="57" t="s">
        <v>2843</v>
      </c>
      <c r="D556" s="56" t="s">
        <v>2754</v>
      </c>
      <c r="E556" s="88" t="str">
        <f>+VLOOKUP(F556,Inventario!$A$3:$D$2083,2,FALSE)</f>
        <v>AC341</v>
      </c>
      <c r="F556" s="57" t="s">
        <v>688</v>
      </c>
      <c r="G556" s="89" t="str">
        <f>+VLOOKUP(F556,Inventario!$A$3:$D$2083,3,FALSE)</f>
        <v>Registro automático en el sistema de las actividades o eventos desarrollados por un usuario o aplicativo. Archivo donde se almacena toda la actividad que se hace según se solicita través en el Sistema de Solicitud de Requerimientos.  Registro generado automáticamente que contiene los eventos de hardware, software operativo, software aplicativo y archivos respaldados.</v>
      </c>
      <c r="H556" s="56" t="s">
        <v>3113</v>
      </c>
      <c r="I556" s="89" t="str">
        <f>+VLOOKUP(F556,Inventario!$A$4:$D$2083,4,FALSE)</f>
        <v>Datos / Información</v>
      </c>
      <c r="J556" s="90"/>
      <c r="K556" s="55" t="s">
        <v>3117</v>
      </c>
      <c r="L556" s="55" t="s">
        <v>3117</v>
      </c>
      <c r="M556" s="55" t="s">
        <v>3116</v>
      </c>
      <c r="N556" s="55" t="s">
        <v>3116</v>
      </c>
      <c r="O556" s="55" t="s">
        <v>3127</v>
      </c>
      <c r="P556" s="74"/>
      <c r="Q556" s="55" t="s">
        <v>2132</v>
      </c>
      <c r="R556" s="55" t="s">
        <v>3126</v>
      </c>
      <c r="S556" s="55" t="s">
        <v>2132</v>
      </c>
      <c r="T556" s="74"/>
      <c r="U556" s="56" t="s">
        <v>3134</v>
      </c>
      <c r="V556" s="56" t="s">
        <v>3134</v>
      </c>
      <c r="W556" s="56" t="s">
        <v>3135</v>
      </c>
      <c r="X556" s="56" t="s">
        <v>3136</v>
      </c>
      <c r="Y556" s="74"/>
      <c r="Z556" s="78" t="s">
        <v>286</v>
      </c>
      <c r="AA556" s="78" t="s">
        <v>286</v>
      </c>
      <c r="AB556" s="78" t="s">
        <v>287</v>
      </c>
      <c r="AC556" s="73" t="str">
        <f t="shared" si="15"/>
        <v>No Crítico</v>
      </c>
      <c r="AD556" s="74"/>
      <c r="AE556" s="75" t="str">
        <f>IF(Z556=Clasificación!$B$9,Clasificación!$C$9,IF(Z556=Clasificación!$B$10,Clasificación!$C$10,IF(OR(Z556=Clasificación!$B$11,Z556=Clasificación!$C$11),Clasificación!$C$11,"Por clasificar")))</f>
        <v>Pública</v>
      </c>
      <c r="AF556" s="75" t="str">
        <f>IF(OR(AA556=Clasificación!$B$15,AA556=Clasificación!$B$16),Clasificación!$C$15,IF(AA556=Clasificación!$B$17,Clasificación!$C$17,"Por clasificar"))</f>
        <v>No Crítica</v>
      </c>
      <c r="AG556" s="75" t="str">
        <f>IF(OR(AB556=Clasificación!$B$22,AB556=Clasificación!$B$23),Clasificación!$C$22,IF(AB556=Clasificación!$B$24,Clasificación!$C$24,"Por clasificar"))</f>
        <v>Crítica</v>
      </c>
    </row>
    <row r="557" spans="1:33" ht="33.75" x14ac:dyDescent="0.2">
      <c r="A557" s="55">
        <v>462</v>
      </c>
      <c r="B557" s="55" t="s">
        <v>2340</v>
      </c>
      <c r="C557" s="57" t="s">
        <v>2843</v>
      </c>
      <c r="D557" s="56" t="s">
        <v>3108</v>
      </c>
      <c r="E557" s="88" t="str">
        <f>+VLOOKUP(F557,Inventario!$A$3:$D$2083,2,FALSE)</f>
        <v>AC02</v>
      </c>
      <c r="F557" s="57" t="s">
        <v>455</v>
      </c>
      <c r="G557" s="89" t="str">
        <f>+VLOOKUP(F557,Inventario!$A$3:$D$2083,3,FALSE)</f>
        <v>Copia de datos para proteger los originales de pérdidas de Integridad o Disponibilidad.</v>
      </c>
      <c r="H557" s="56" t="s">
        <v>3113</v>
      </c>
      <c r="I557" s="89" t="str">
        <f>+VLOOKUP(F557,Inventario!$A$4:$D$2083,4,FALSE)</f>
        <v xml:space="preserve"> Servicios</v>
      </c>
      <c r="J557" s="90"/>
      <c r="K557" s="55" t="s">
        <v>3117</v>
      </c>
      <c r="L557" s="55" t="s">
        <v>3117</v>
      </c>
      <c r="M557" s="55" t="s">
        <v>3117</v>
      </c>
      <c r="N557" s="55" t="s">
        <v>3117</v>
      </c>
      <c r="O557" s="55" t="s">
        <v>2131</v>
      </c>
      <c r="P557" s="74"/>
      <c r="Q557" s="55" t="s">
        <v>2132</v>
      </c>
      <c r="R557" s="55" t="s">
        <v>3128</v>
      </c>
      <c r="S557" s="55" t="s">
        <v>2132</v>
      </c>
      <c r="T557" s="74"/>
      <c r="U557" s="56" t="s">
        <v>3134</v>
      </c>
      <c r="V557" s="56" t="s">
        <v>3143</v>
      </c>
      <c r="W557" s="56" t="s">
        <v>3144</v>
      </c>
      <c r="X557" s="56" t="s">
        <v>3140</v>
      </c>
      <c r="Y557" s="74"/>
      <c r="Z557" s="78" t="s">
        <v>287</v>
      </c>
      <c r="AA557" s="78" t="s">
        <v>287</v>
      </c>
      <c r="AB557" s="78" t="s">
        <v>287</v>
      </c>
      <c r="AC557" s="73" t="str">
        <f t="shared" si="15"/>
        <v>No Crítico</v>
      </c>
      <c r="AD557" s="74"/>
      <c r="AE557" s="75" t="str">
        <f>IF(Z557=Clasificación!$B$9,Clasificación!$C$9,IF(Z557=Clasificación!$B$10,Clasificación!$C$10,IF(OR(Z557=Clasificación!$B$11,Z557=Clasificación!$C$11),Clasificación!$C$11,"Por clasificar")))</f>
        <v>Pública Clasificada</v>
      </c>
      <c r="AF557" s="75" t="str">
        <f>IF(OR(AA557=Clasificación!$B$15,AA557=Clasificación!$B$16),Clasificación!$C$15,IF(AA557=Clasificación!$B$17,Clasificación!$C$17,"Por clasificar"))</f>
        <v>Crítica</v>
      </c>
      <c r="AG557" s="75" t="str">
        <f>IF(OR(AB557=Clasificación!$B$22,AB557=Clasificación!$B$23),Clasificación!$C$22,IF(AB557=Clasificación!$B$24,Clasificación!$C$24,"Por clasificar"))</f>
        <v>Crítica</v>
      </c>
    </row>
    <row r="558" spans="1:33" ht="56.25" x14ac:dyDescent="0.2">
      <c r="A558" s="55">
        <v>463</v>
      </c>
      <c r="B558" s="55" t="s">
        <v>2340</v>
      </c>
      <c r="C558" s="57" t="s">
        <v>2843</v>
      </c>
      <c r="D558" s="56" t="s">
        <v>3109</v>
      </c>
      <c r="E558" s="88" t="str">
        <f>+VLOOKUP(F558,Inventario!$A$3:$D$2083,2,FALSE)</f>
        <v>AC04</v>
      </c>
      <c r="F558" s="57" t="s">
        <v>491</v>
      </c>
      <c r="G558" s="89" t="str">
        <f>+VLOOKUP(F558,Inventario!$A$3:$D$2083,3,FALSE)</f>
        <v>Solución de acceso de alta velocidad a través de un canal confiable y seguro. El servicio le garantiza máximo respaldo operativo y conectividad permanente a Internet. Diferentes formas de acceso, altos niveles de disponibilidad que se convierte en una forma fácil y segura de garantizar la operatividad de la organización.</v>
      </c>
      <c r="H558" s="56" t="s">
        <v>3114</v>
      </c>
      <c r="I558" s="89" t="str">
        <f>+VLOOKUP(F558,Inventario!$A$4:$D$2083,4,FALSE)</f>
        <v xml:space="preserve"> Servicios</v>
      </c>
      <c r="J558" s="90"/>
      <c r="K558" s="55" t="s">
        <v>3117</v>
      </c>
      <c r="L558" s="55" t="s">
        <v>3117</v>
      </c>
      <c r="M558" s="55" t="s">
        <v>3117</v>
      </c>
      <c r="N558" s="55" t="s">
        <v>3117</v>
      </c>
      <c r="O558" s="55" t="s">
        <v>2131</v>
      </c>
      <c r="P558" s="74"/>
      <c r="Q558" s="55" t="s">
        <v>2132</v>
      </c>
      <c r="R558" s="55" t="s">
        <v>2132</v>
      </c>
      <c r="S558" s="77" t="s">
        <v>3303</v>
      </c>
      <c r="T558" s="74"/>
      <c r="U558" s="56" t="s">
        <v>3145</v>
      </c>
      <c r="V558" s="56" t="s">
        <v>3145</v>
      </c>
      <c r="W558" s="56" t="s">
        <v>3146</v>
      </c>
      <c r="X558" s="56" t="s">
        <v>3147</v>
      </c>
      <c r="Y558" s="74"/>
      <c r="Z558" s="78" t="s">
        <v>286</v>
      </c>
      <c r="AA558" s="78" t="s">
        <v>288</v>
      </c>
      <c r="AB558" s="78" t="s">
        <v>288</v>
      </c>
      <c r="AC558" s="73" t="str">
        <f t="shared" si="15"/>
        <v>No Crítico</v>
      </c>
      <c r="AD558" s="74"/>
      <c r="AE558" s="75" t="str">
        <f>IF(Z558=Clasificación!$B$9,Clasificación!$C$9,IF(Z558=Clasificación!$B$10,Clasificación!$C$10,IF(OR(Z558=Clasificación!$B$11,Z558=Clasificación!$C$11),Clasificación!$C$11,"Por clasificar")))</f>
        <v>Pública</v>
      </c>
      <c r="AF558" s="75" t="str">
        <f>IF(OR(AA558=Clasificación!$B$15,AA558=Clasificación!$B$16),Clasificación!$C$15,IF(AA558=Clasificación!$B$17,Clasificación!$C$17,"Por clasificar"))</f>
        <v>Crítica</v>
      </c>
      <c r="AG558" s="75" t="str">
        <f>IF(OR(AB558=Clasificación!$B$22,AB558=Clasificación!$B$23),Clasificación!$C$22,IF(AB558=Clasificación!$B$24,Clasificación!$C$24,"Por clasificar"))</f>
        <v>Crítica</v>
      </c>
    </row>
    <row r="559" spans="1:33" ht="45" x14ac:dyDescent="0.2">
      <c r="A559" s="55">
        <v>468</v>
      </c>
      <c r="B559" s="55" t="s">
        <v>2340</v>
      </c>
      <c r="C559" s="57" t="s">
        <v>2843</v>
      </c>
      <c r="D559" s="56" t="s">
        <v>3110</v>
      </c>
      <c r="E559" s="88" t="str">
        <f>+VLOOKUP(F559,Inventario!$A$3:$D$2083,2,FALSE)</f>
        <v>AC18</v>
      </c>
      <c r="F559" s="57" t="s">
        <v>825</v>
      </c>
      <c r="G559" s="89" t="str">
        <f>+VLOOKUP(F559,Inventario!$A$3:$D$2083,3,FALSE)</f>
        <v>Servicio informático utilizado para la consulta de los registros de información tributaria de los contribuyentes y/o de su(s) establecimiento(s) de comercio, en convenio suscrito entre la Secretaría Distrital de Hacienda y la Cámara de Comercio de Bogotá (CCB).</v>
      </c>
      <c r="H559" s="56"/>
      <c r="I559" s="89" t="str">
        <f>+VLOOKUP(F559,Inventario!$A$4:$D$2083,4,FALSE)</f>
        <v xml:space="preserve"> Servicios</v>
      </c>
      <c r="J559" s="90"/>
      <c r="K559" s="55" t="s">
        <v>3117</v>
      </c>
      <c r="L559" s="55" t="s">
        <v>3117</v>
      </c>
      <c r="M559" s="55" t="s">
        <v>3117</v>
      </c>
      <c r="N559" s="55" t="s">
        <v>3117</v>
      </c>
      <c r="O559" s="55" t="s">
        <v>2131</v>
      </c>
      <c r="P559" s="74"/>
      <c r="Q559" s="55" t="s">
        <v>2132</v>
      </c>
      <c r="R559" s="55" t="s">
        <v>3169</v>
      </c>
      <c r="S559" s="55" t="s">
        <v>2132</v>
      </c>
      <c r="T559" s="74"/>
      <c r="U559" s="56" t="s">
        <v>3133</v>
      </c>
      <c r="V559" s="56" t="s">
        <v>3134</v>
      </c>
      <c r="W559" s="56" t="s">
        <v>3156</v>
      </c>
      <c r="X559" s="56" t="s">
        <v>3157</v>
      </c>
      <c r="Y559" s="74"/>
      <c r="Z559" s="78" t="s">
        <v>286</v>
      </c>
      <c r="AA559" s="78" t="s">
        <v>286</v>
      </c>
      <c r="AB559" s="78" t="s">
        <v>286</v>
      </c>
      <c r="AC559" s="73" t="str">
        <f t="shared" si="15"/>
        <v>No Crítico</v>
      </c>
      <c r="AD559" s="74"/>
      <c r="AE559" s="75" t="str">
        <f>IF(Z559=Clasificación!$B$9,Clasificación!$C$9,IF(Z559=Clasificación!$B$10,Clasificación!$C$10,IF(OR(Z559=Clasificación!$B$11,Z559=Clasificación!$C$11),Clasificación!$C$11,"Por clasificar")))</f>
        <v>Pública</v>
      </c>
      <c r="AF559" s="75" t="str">
        <f>IF(OR(AA559=Clasificación!$B$15,AA559=Clasificación!$B$16),Clasificación!$C$15,IF(AA559=Clasificación!$B$17,Clasificación!$C$17,"Por clasificar"))</f>
        <v>No Crítica</v>
      </c>
      <c r="AG559" s="75" t="str">
        <f>IF(OR(AB559=Clasificación!$B$22,AB559=Clasificación!$B$23),Clasificación!$C$22,IF(AB559=Clasificación!$B$24,Clasificación!$C$24,"Por clasificar"))</f>
        <v>No Crítica</v>
      </c>
    </row>
    <row r="560" spans="1:33" ht="33.75" x14ac:dyDescent="0.2">
      <c r="A560" s="55">
        <v>470</v>
      </c>
      <c r="B560" s="55" t="s">
        <v>2340</v>
      </c>
      <c r="C560" s="57" t="s">
        <v>2843</v>
      </c>
      <c r="D560" s="56" t="s">
        <v>3110</v>
      </c>
      <c r="E560" s="88" t="str">
        <f>+VLOOKUP(F560,Inventario!$A$3:$D$2083,2,FALSE)</f>
        <v>AC21</v>
      </c>
      <c r="F560" s="57" t="s">
        <v>1047</v>
      </c>
      <c r="G560" s="89" t="str">
        <f>+VLOOKUP(F560,Inventario!$A$3:$D$2083,3,FALSE)</f>
        <v>Servicio web que se expone a la Superintendencia de Notariado y Registro para consultar el estado de cuenta de los predios que están en venta o para permutar.</v>
      </c>
      <c r="H560" s="56" t="s">
        <v>3115</v>
      </c>
      <c r="I560" s="89" t="str">
        <f>+VLOOKUP(F560,Inventario!$A$4:$D$2083,4,FALSE)</f>
        <v xml:space="preserve"> Servicios</v>
      </c>
      <c r="J560" s="90"/>
      <c r="K560" s="55" t="s">
        <v>3116</v>
      </c>
      <c r="L560" s="55" t="s">
        <v>3117</v>
      </c>
      <c r="M560" s="55" t="s">
        <v>3116</v>
      </c>
      <c r="N560" s="55" t="s">
        <v>3116</v>
      </c>
      <c r="O560" s="55" t="s">
        <v>2131</v>
      </c>
      <c r="P560" s="74"/>
      <c r="Q560" s="55" t="s">
        <v>2132</v>
      </c>
      <c r="R560" s="55" t="s">
        <v>3169</v>
      </c>
      <c r="S560" s="55" t="s">
        <v>2132</v>
      </c>
      <c r="T560" s="74"/>
      <c r="U560" s="56" t="s">
        <v>3133</v>
      </c>
      <c r="V560" s="56" t="s">
        <v>3134</v>
      </c>
      <c r="W560" s="56" t="s">
        <v>3156</v>
      </c>
      <c r="X560" s="56" t="s">
        <v>3159</v>
      </c>
      <c r="Y560" s="74"/>
      <c r="Z560" s="78" t="s">
        <v>286</v>
      </c>
      <c r="AA560" s="78" t="s">
        <v>286</v>
      </c>
      <c r="AB560" s="78" t="s">
        <v>286</v>
      </c>
      <c r="AC560" s="73" t="str">
        <f t="shared" si="15"/>
        <v>No Crítico</v>
      </c>
      <c r="AD560" s="74"/>
      <c r="AE560" s="75" t="str">
        <f>IF(Z560=Clasificación!$B$9,Clasificación!$C$9,IF(Z560=Clasificación!$B$10,Clasificación!$C$10,IF(OR(Z560=Clasificación!$B$11,Z560=Clasificación!$C$11),Clasificación!$C$11,"Por clasificar")))</f>
        <v>Pública</v>
      </c>
      <c r="AF560" s="75" t="str">
        <f>IF(OR(AA560=Clasificación!$B$15,AA560=Clasificación!$B$16),Clasificación!$C$15,IF(AA560=Clasificación!$B$17,Clasificación!$C$17,"Por clasificar"))</f>
        <v>No Crítica</v>
      </c>
      <c r="AG560" s="75" t="str">
        <f>IF(OR(AB560=Clasificación!$B$22,AB560=Clasificación!$B$23),Clasificación!$C$22,IF(AB560=Clasificación!$B$24,Clasificación!$C$24,"Por clasificar"))</f>
        <v>No Crítica</v>
      </c>
    </row>
    <row r="561" spans="1:33" ht="33.75" x14ac:dyDescent="0.2">
      <c r="A561" s="55">
        <v>471</v>
      </c>
      <c r="B561" s="55" t="s">
        <v>2340</v>
      </c>
      <c r="C561" s="57" t="s">
        <v>2843</v>
      </c>
      <c r="D561" s="56" t="s">
        <v>3111</v>
      </c>
      <c r="E561" s="88" t="str">
        <f>+VLOOKUP(F561,Inventario!$A$3:$D$2083,2,FALSE)</f>
        <v>AC22</v>
      </c>
      <c r="F561" s="57" t="s">
        <v>1056</v>
      </c>
      <c r="G561" s="89" t="str">
        <f>+VLOOKUP(F561,Inventario!$A$3:$D$2083,3,FALSE)</f>
        <v>Es una Red de comunicación de datos segura, que extiende la red local de una entidad sobre internet con fines específicos.</v>
      </c>
      <c r="H561" s="56"/>
      <c r="I561" s="89" t="str">
        <f>+VLOOKUP(F561,Inventario!$A$4:$D$2083,4,FALSE)</f>
        <v xml:space="preserve"> Servicios</v>
      </c>
      <c r="J561" s="90"/>
      <c r="K561" s="55" t="s">
        <v>3116</v>
      </c>
      <c r="L561" s="55" t="s">
        <v>3116</v>
      </c>
      <c r="M561" s="55" t="s">
        <v>3116</v>
      </c>
      <c r="N561" s="55" t="s">
        <v>3116</v>
      </c>
      <c r="O561" s="55" t="s">
        <v>2131</v>
      </c>
      <c r="P561" s="74"/>
      <c r="Q561" s="55" t="s">
        <v>2132</v>
      </c>
      <c r="R561" s="55" t="s">
        <v>3169</v>
      </c>
      <c r="S561" s="55" t="s">
        <v>2132</v>
      </c>
      <c r="T561" s="74"/>
      <c r="U561" s="56" t="s">
        <v>3145</v>
      </c>
      <c r="V561" s="56" t="s">
        <v>3145</v>
      </c>
      <c r="W561" s="56" t="s">
        <v>3160</v>
      </c>
      <c r="X561" s="56" t="s">
        <v>3161</v>
      </c>
      <c r="Y561" s="74"/>
      <c r="Z561" s="78" t="s">
        <v>286</v>
      </c>
      <c r="AA561" s="78" t="s">
        <v>286</v>
      </c>
      <c r="AB561" s="78" t="s">
        <v>286</v>
      </c>
      <c r="AC561" s="73" t="str">
        <f t="shared" si="15"/>
        <v>No Crítico</v>
      </c>
      <c r="AD561" s="74"/>
      <c r="AE561" s="75" t="str">
        <f>IF(Z561=Clasificación!$B$9,Clasificación!$C$9,IF(Z561=Clasificación!$B$10,Clasificación!$C$10,IF(OR(Z561=Clasificación!$B$11,Z561=Clasificación!$C$11),Clasificación!$C$11,"Por clasificar")))</f>
        <v>Pública</v>
      </c>
      <c r="AF561" s="75" t="str">
        <f>IF(OR(AA561=Clasificación!$B$15,AA561=Clasificación!$B$16),Clasificación!$C$15,IF(AA561=Clasificación!$B$17,Clasificación!$C$17,"Por clasificar"))</f>
        <v>No Crítica</v>
      </c>
      <c r="AG561" s="75" t="str">
        <f>IF(OR(AB561=Clasificación!$B$22,AB561=Clasificación!$B$23),Clasificación!$C$22,IF(AB561=Clasificación!$B$24,Clasificación!$C$24,"Por clasificar"))</f>
        <v>No Crítica</v>
      </c>
    </row>
    <row r="562" spans="1:33" ht="33.75" x14ac:dyDescent="0.2">
      <c r="A562" s="55">
        <v>472</v>
      </c>
      <c r="B562" s="55" t="s">
        <v>2340</v>
      </c>
      <c r="C562" s="57" t="s">
        <v>2843</v>
      </c>
      <c r="D562" s="56" t="s">
        <v>3110</v>
      </c>
      <c r="E562" s="88" t="str">
        <f>+VLOOKUP(F562,Inventario!$A$3:$D$2083,2,FALSE)</f>
        <v>AC23</v>
      </c>
      <c r="F562" s="57" t="s">
        <v>425</v>
      </c>
      <c r="G562" s="89" t="str">
        <f>+VLOOKUP(F562,Inventario!$A$3:$D$2083,3,FALSE)</f>
        <v>Dispositivos de hardware que permiten mantener en ambiente adecuado los elementos instalados en el centro de computo.</v>
      </c>
      <c r="H562" s="56"/>
      <c r="I562" s="89" t="str">
        <f>+VLOOKUP(F562,Inventario!$A$4:$D$2083,4,FALSE)</f>
        <v>Controles del entorno</v>
      </c>
      <c r="J562" s="90"/>
      <c r="K562" s="55" t="s">
        <v>3116</v>
      </c>
      <c r="L562" s="55" t="s">
        <v>3116</v>
      </c>
      <c r="M562" s="55" t="s">
        <v>3117</v>
      </c>
      <c r="N562" s="55" t="s">
        <v>3117</v>
      </c>
      <c r="O562" s="55" t="s">
        <v>2132</v>
      </c>
      <c r="P562" s="74"/>
      <c r="Q562" s="55" t="s">
        <v>3130</v>
      </c>
      <c r="R562" s="55" t="s">
        <v>2132</v>
      </c>
      <c r="S562" s="55" t="s">
        <v>2132</v>
      </c>
      <c r="T562" s="74"/>
      <c r="U562" s="56" t="s">
        <v>3134</v>
      </c>
      <c r="V562" s="56" t="s">
        <v>3134</v>
      </c>
      <c r="W562" s="55" t="s">
        <v>3177</v>
      </c>
      <c r="X562" s="56" t="s">
        <v>3161</v>
      </c>
      <c r="Y562" s="74"/>
      <c r="Z562" s="78" t="s">
        <v>286</v>
      </c>
      <c r="AA562" s="78" t="s">
        <v>286</v>
      </c>
      <c r="AB562" s="78" t="s">
        <v>286</v>
      </c>
      <c r="AC562" s="73" t="str">
        <f t="shared" si="15"/>
        <v>No Crítico</v>
      </c>
      <c r="AD562" s="74"/>
      <c r="AE562" s="75" t="str">
        <f>IF(Z562=Clasificación!$B$9,Clasificación!$C$9,IF(Z562=Clasificación!$B$10,Clasificación!$C$10,IF(OR(Z562=Clasificación!$B$11,Z562=Clasificación!$C$11),Clasificación!$C$11,"Por clasificar")))</f>
        <v>Pública</v>
      </c>
      <c r="AF562" s="75" t="str">
        <f>IF(OR(AA562=Clasificación!$B$15,AA562=Clasificación!$B$16),Clasificación!$C$15,IF(AA562=Clasificación!$B$17,Clasificación!$C$17,"Por clasificar"))</f>
        <v>No Crítica</v>
      </c>
      <c r="AG562" s="75" t="str">
        <f>IF(OR(AB562=Clasificación!$B$22,AB562=Clasificación!$B$23),Clasificación!$C$22,IF(AB562=Clasificación!$B$24,Clasificación!$C$24,"Por clasificar"))</f>
        <v>No Crítica</v>
      </c>
    </row>
    <row r="563" spans="1:33" ht="56.25" x14ac:dyDescent="0.2">
      <c r="A563" s="55">
        <v>473</v>
      </c>
      <c r="B563" s="55" t="s">
        <v>2340</v>
      </c>
      <c r="C563" s="57" t="s">
        <v>2843</v>
      </c>
      <c r="D563" s="56" t="s">
        <v>2754</v>
      </c>
      <c r="E563" s="88" t="str">
        <f>+VLOOKUP(F563,Inventario!$A$3:$D$2083,2,FALSE)</f>
        <v>AC24</v>
      </c>
      <c r="F563" s="57" t="s">
        <v>42</v>
      </c>
      <c r="G563" s="89" t="str">
        <f>+VLOOKUP(F563,Inventario!$A$3:$D$2083,3,FALSE)</f>
        <v>Sistema de alimentación ininterrumpida, SAI, también conocido como UPS (del inglés Uninterruptible Power Supply), es un dispositivo que gracias a sus baterías u otros elementos almacenadores de energía, puede proporcionar energía eléctrica por un tiempo limitado y durante un apagón a todos los dispositivos que tenga conectados</v>
      </c>
      <c r="H563" s="56"/>
      <c r="I563" s="89" t="str">
        <f>+VLOOKUP(F563,Inventario!$A$4:$D$2083,4,FALSE)</f>
        <v>Controles del entorno</v>
      </c>
      <c r="J563" s="90"/>
      <c r="K563" s="55" t="s">
        <v>3116</v>
      </c>
      <c r="L563" s="55" t="s">
        <v>3116</v>
      </c>
      <c r="M563" s="55" t="s">
        <v>3116</v>
      </c>
      <c r="N563" s="55" t="s">
        <v>3116</v>
      </c>
      <c r="O563" s="55" t="s">
        <v>2132</v>
      </c>
      <c r="P563" s="74"/>
      <c r="Q563" s="55" t="s">
        <v>3130</v>
      </c>
      <c r="R563" s="55" t="s">
        <v>2132</v>
      </c>
      <c r="S563" s="55" t="s">
        <v>2132</v>
      </c>
      <c r="T563" s="74"/>
      <c r="U563" s="56" t="s">
        <v>3134</v>
      </c>
      <c r="V563" s="56" t="s">
        <v>3134</v>
      </c>
      <c r="W563" s="55" t="s">
        <v>3177</v>
      </c>
      <c r="X563" s="56" t="s">
        <v>3161</v>
      </c>
      <c r="Y563" s="74"/>
      <c r="Z563" s="78" t="s">
        <v>286</v>
      </c>
      <c r="AA563" s="78" t="s">
        <v>286</v>
      </c>
      <c r="AB563" s="78" t="s">
        <v>286</v>
      </c>
      <c r="AC563" s="73" t="str">
        <f t="shared" si="15"/>
        <v>No Crítico</v>
      </c>
      <c r="AD563" s="74"/>
      <c r="AE563" s="75" t="str">
        <f>IF(Z563=Clasificación!$B$9,Clasificación!$C$9,IF(Z563=Clasificación!$B$10,Clasificación!$C$10,IF(OR(Z563=Clasificación!$B$11,Z563=Clasificación!$C$11),Clasificación!$C$11,"Por clasificar")))</f>
        <v>Pública</v>
      </c>
      <c r="AF563" s="75" t="str">
        <f>IF(OR(AA563=Clasificación!$B$15,AA563=Clasificación!$B$16),Clasificación!$C$15,IF(AA563=Clasificación!$B$17,Clasificación!$C$17,"Por clasificar"))</f>
        <v>No Crítica</v>
      </c>
      <c r="AG563" s="75" t="str">
        <f>IF(OR(AB563=Clasificación!$B$22,AB563=Clasificación!$B$23),Clasificación!$C$22,IF(AB563=Clasificación!$B$24,Clasificación!$C$24,"Por clasificar"))</f>
        <v>No Crítica</v>
      </c>
    </row>
    <row r="564" spans="1:33" ht="78.75" x14ac:dyDescent="0.2">
      <c r="A564" s="55">
        <v>475</v>
      </c>
      <c r="B564" s="55" t="s">
        <v>2340</v>
      </c>
      <c r="C564" s="57" t="s">
        <v>2843</v>
      </c>
      <c r="D564" s="56" t="s">
        <v>2754</v>
      </c>
      <c r="E564" s="88" t="str">
        <f>+VLOOKUP(F564,Inventario!$A$3:$D$2083,2,FALSE)</f>
        <v>AC30</v>
      </c>
      <c r="F564" s="57" t="s">
        <v>432</v>
      </c>
      <c r="G564" s="89" t="str">
        <f>+VLOOKUP(F564,Inventario!$A$3:$D$2083,3,FALSE)</f>
        <v>Dispositivos de hardware y software que permiten almacenar datos y procesar información de un sistema informático. El hardware incluye computadoras o cualquier tipo de dispositivo electrónico inteligente, que consisten en procesadores, memoria, sistemas de almacenamiento externo, etc. El software incluye al sistema operativo, firmware y aplicaciones, siendo especialmente importante los sistemas de gestión de bases de datos.</v>
      </c>
      <c r="H564" s="56" t="s">
        <v>3113</v>
      </c>
      <c r="I564" s="89" t="str">
        <f>+VLOOKUP(F564,Inventario!$A$4:$D$2083,4,FALSE)</f>
        <v>Hardware</v>
      </c>
      <c r="J564" s="90"/>
      <c r="K564" s="55" t="s">
        <v>3117</v>
      </c>
      <c r="L564" s="55" t="s">
        <v>3117</v>
      </c>
      <c r="M564" s="55" t="s">
        <v>3117</v>
      </c>
      <c r="N564" s="55" t="s">
        <v>3117</v>
      </c>
      <c r="O564" s="55" t="s">
        <v>2131</v>
      </c>
      <c r="P564" s="74"/>
      <c r="Q564" s="55" t="s">
        <v>3122</v>
      </c>
      <c r="R564" s="55" t="s">
        <v>3165</v>
      </c>
      <c r="S564" s="55" t="s">
        <v>2132</v>
      </c>
      <c r="T564" s="74"/>
      <c r="U564" s="56" t="s">
        <v>3134</v>
      </c>
      <c r="V564" s="56" t="s">
        <v>3134</v>
      </c>
      <c r="W564" s="56" t="s">
        <v>3172</v>
      </c>
      <c r="X564" s="56" t="s">
        <v>3161</v>
      </c>
      <c r="Y564" s="74"/>
      <c r="Z564" s="78" t="s">
        <v>286</v>
      </c>
      <c r="AA564" s="78" t="s">
        <v>286</v>
      </c>
      <c r="AB564" s="78" t="s">
        <v>287</v>
      </c>
      <c r="AC564" s="73" t="str">
        <f t="shared" si="15"/>
        <v>No Crítico</v>
      </c>
      <c r="AD564" s="74"/>
      <c r="AE564" s="75" t="str">
        <f>IF(Z564=Clasificación!$B$9,Clasificación!$C$9,IF(Z564=Clasificación!$B$10,Clasificación!$C$10,IF(OR(Z564=Clasificación!$B$11,Z564=Clasificación!$C$11),Clasificación!$C$11,"Por clasificar")))</f>
        <v>Pública</v>
      </c>
      <c r="AF564" s="75" t="str">
        <f>IF(OR(AA564=Clasificación!$B$15,AA564=Clasificación!$B$16),Clasificación!$C$15,IF(AA564=Clasificación!$B$17,Clasificación!$C$17,"Por clasificar"))</f>
        <v>No Crítica</v>
      </c>
      <c r="AG564" s="75" t="str">
        <f>IF(OR(AB564=Clasificación!$B$22,AB564=Clasificación!$B$23),Clasificación!$C$22,IF(AB564=Clasificación!$B$24,Clasificación!$C$24,"Por clasificar"))</f>
        <v>Crítica</v>
      </c>
    </row>
    <row r="565" spans="1:33" ht="56.25" x14ac:dyDescent="0.2">
      <c r="A565" s="55">
        <v>477</v>
      </c>
      <c r="B565" s="55" t="s">
        <v>2340</v>
      </c>
      <c r="C565" s="57" t="s">
        <v>2843</v>
      </c>
      <c r="D565" s="56" t="s">
        <v>3109</v>
      </c>
      <c r="E565" s="88" t="str">
        <f>+VLOOKUP(F565,Inventario!$A$3:$D$2083,2,FALSE)</f>
        <v>AC35</v>
      </c>
      <c r="F565" s="57" t="s">
        <v>40</v>
      </c>
      <c r="G565" s="89" t="str">
        <f>+VLOOKUP(F565,Inventario!$A$3:$D$2083,3,FALSE)</f>
        <v>Dispositivo que funciona como cortafuegos entre redes, permitiendo o denegando las transmisiones de una red a la otra. Un uso típico es situarlo entre una red local y la red Internet, como dispositivo de seguridad para evitar que los intrusos puedan acceder a información confidencial.</v>
      </c>
      <c r="H565" s="56" t="s">
        <v>3113</v>
      </c>
      <c r="I565" s="89" t="str">
        <f>+VLOOKUP(F565,Inventario!$A$4:$D$2083,4,FALSE)</f>
        <v>Hardware</v>
      </c>
      <c r="J565" s="90"/>
      <c r="K565" s="55" t="s">
        <v>3116</v>
      </c>
      <c r="L565" s="55" t="s">
        <v>3117</v>
      </c>
      <c r="M565" s="55" t="s">
        <v>3117</v>
      </c>
      <c r="N565" s="55" t="s">
        <v>3117</v>
      </c>
      <c r="O565" s="55" t="s">
        <v>2132</v>
      </c>
      <c r="P565" s="74"/>
      <c r="Q565" s="55" t="s">
        <v>2132</v>
      </c>
      <c r="R565" s="55" t="s">
        <v>3123</v>
      </c>
      <c r="S565" s="55" t="s">
        <v>2132</v>
      </c>
      <c r="T565" s="74"/>
      <c r="U565" s="56" t="s">
        <v>3145</v>
      </c>
      <c r="V565" s="56" t="s">
        <v>3145</v>
      </c>
      <c r="W565" s="56" t="s">
        <v>3179</v>
      </c>
      <c r="X565" s="56" t="s">
        <v>3161</v>
      </c>
      <c r="Y565" s="74"/>
      <c r="Z565" s="78" t="s">
        <v>286</v>
      </c>
      <c r="AA565" s="78" t="s">
        <v>286</v>
      </c>
      <c r="AB565" s="78" t="s">
        <v>288</v>
      </c>
      <c r="AC565" s="73" t="str">
        <f t="shared" si="15"/>
        <v>No Crítico</v>
      </c>
      <c r="AD565" s="74"/>
      <c r="AE565" s="75" t="str">
        <f>IF(Z565=Clasificación!$B$9,Clasificación!$C$9,IF(Z565=Clasificación!$B$10,Clasificación!$C$10,IF(OR(Z565=Clasificación!$B$11,Z565=Clasificación!$C$11),Clasificación!$C$11,"Por clasificar")))</f>
        <v>Pública</v>
      </c>
      <c r="AF565" s="75" t="str">
        <f>IF(OR(AA565=Clasificación!$B$15,AA565=Clasificación!$B$16),Clasificación!$C$15,IF(AA565=Clasificación!$B$17,Clasificación!$C$17,"Por clasificar"))</f>
        <v>No Crítica</v>
      </c>
      <c r="AG565" s="75" t="str">
        <f>IF(OR(AB565=Clasificación!$B$22,AB565=Clasificación!$B$23),Clasificación!$C$22,IF(AB565=Clasificación!$B$24,Clasificación!$C$24,"Por clasificar"))</f>
        <v>Crítica</v>
      </c>
    </row>
    <row r="566" spans="1:33" ht="33.75" x14ac:dyDescent="0.2">
      <c r="A566" s="55">
        <v>479</v>
      </c>
      <c r="B566" s="55" t="s">
        <v>2340</v>
      </c>
      <c r="C566" s="57" t="s">
        <v>2843</v>
      </c>
      <c r="D566" s="56" t="s">
        <v>3110</v>
      </c>
      <c r="E566" s="88" t="str">
        <f>+VLOOKUP(F566,Inventario!$A$3:$D$2083,2,FALSE)</f>
        <v>AC37</v>
      </c>
      <c r="F566" s="57" t="s">
        <v>667</v>
      </c>
      <c r="G566" s="89" t="str">
        <f>+VLOOKUP(F566,Inventario!$A$3:$D$2083,3,FALSE)</f>
        <v xml:space="preserve">Dispositivos de hardware que permiten generar las copias de seguridad.  </v>
      </c>
      <c r="H566" s="56" t="s">
        <v>3113</v>
      </c>
      <c r="I566" s="89" t="str">
        <f>+VLOOKUP(F566,Inventario!$A$4:$D$2083,4,FALSE)</f>
        <v>Hardware</v>
      </c>
      <c r="J566" s="90"/>
      <c r="K566" s="55" t="s">
        <v>3117</v>
      </c>
      <c r="L566" s="55" t="s">
        <v>3117</v>
      </c>
      <c r="M566" s="55" t="s">
        <v>3117</v>
      </c>
      <c r="N566" s="55" t="s">
        <v>3117</v>
      </c>
      <c r="O566" s="55" t="s">
        <v>2131</v>
      </c>
      <c r="P566" s="74"/>
      <c r="Q566" s="55" t="s">
        <v>2132</v>
      </c>
      <c r="R566" s="55" t="s">
        <v>3168</v>
      </c>
      <c r="S566" s="55" t="s">
        <v>2132</v>
      </c>
      <c r="T566" s="74"/>
      <c r="U566" s="56" t="s">
        <v>3134</v>
      </c>
      <c r="V566" s="56" t="s">
        <v>3134</v>
      </c>
      <c r="W566" s="56" t="s">
        <v>3178</v>
      </c>
      <c r="X566" s="56" t="s">
        <v>3161</v>
      </c>
      <c r="Y566" s="74"/>
      <c r="Z566" s="78" t="s">
        <v>286</v>
      </c>
      <c r="AA566" s="78" t="s">
        <v>286</v>
      </c>
      <c r="AB566" s="78" t="s">
        <v>287</v>
      </c>
      <c r="AC566" s="73" t="str">
        <f t="shared" si="15"/>
        <v>No Crítico</v>
      </c>
      <c r="AD566" s="74"/>
      <c r="AE566" s="75" t="str">
        <f>IF(Z566=Clasificación!$B$9,Clasificación!$C$9,IF(Z566=Clasificación!$B$10,Clasificación!$C$10,IF(OR(Z566=Clasificación!$B$11,Z566=Clasificación!$C$11),Clasificación!$C$11,"Por clasificar")))</f>
        <v>Pública</v>
      </c>
      <c r="AF566" s="75" t="str">
        <f>IF(OR(AA566=Clasificación!$B$15,AA566=Clasificación!$B$16),Clasificación!$C$15,IF(AA566=Clasificación!$B$17,Clasificación!$C$17,"Por clasificar"))</f>
        <v>No Crítica</v>
      </c>
      <c r="AG566" s="75" t="str">
        <f>IF(OR(AB566=Clasificación!$B$22,AB566=Clasificación!$B$23),Clasificación!$C$22,IF(AB566=Clasificación!$B$24,Clasificación!$C$24,"Por clasificar"))</f>
        <v>Crítica</v>
      </c>
    </row>
    <row r="567" spans="1:33" ht="56.25" x14ac:dyDescent="0.2">
      <c r="A567" s="55">
        <v>480</v>
      </c>
      <c r="B567" s="55" t="s">
        <v>2340</v>
      </c>
      <c r="C567" s="57" t="s">
        <v>2843</v>
      </c>
      <c r="D567" s="56" t="s">
        <v>3110</v>
      </c>
      <c r="E567" s="88" t="str">
        <f>+VLOOKUP(F567,Inventario!$A$3:$D$2083,2,FALSE)</f>
        <v>AC38</v>
      </c>
      <c r="F567" s="57" t="s">
        <v>694</v>
      </c>
      <c r="G567" s="89" t="str">
        <f>+VLOOKUP(F567,Inventario!$A$3:$D$2083,3,FALSE)</f>
        <v>Dispositivo que almacena la información  por medio de ondas magnéticas.</v>
      </c>
      <c r="H567" s="56" t="s">
        <v>3113</v>
      </c>
      <c r="I567" s="89" t="str">
        <f>+VLOOKUP(F567,Inventario!$A$4:$D$2083,4,FALSE)</f>
        <v>Hardware</v>
      </c>
      <c r="J567" s="90"/>
      <c r="K567" s="55" t="s">
        <v>3117</v>
      </c>
      <c r="L567" s="55" t="s">
        <v>3117</v>
      </c>
      <c r="M567" s="55" t="s">
        <v>3117</v>
      </c>
      <c r="N567" s="55" t="s">
        <v>3117</v>
      </c>
      <c r="O567" s="55" t="s">
        <v>2131</v>
      </c>
      <c r="P567" s="74"/>
      <c r="Q567" s="55" t="s">
        <v>3164</v>
      </c>
      <c r="R567" s="55" t="s">
        <v>2132</v>
      </c>
      <c r="S567" s="55" t="s">
        <v>2132</v>
      </c>
      <c r="T567" s="74"/>
      <c r="U567" s="56" t="s">
        <v>3134</v>
      </c>
      <c r="V567" s="56" t="s">
        <v>3134</v>
      </c>
      <c r="W567" s="56" t="s">
        <v>3172</v>
      </c>
      <c r="X567" s="56" t="s">
        <v>3161</v>
      </c>
      <c r="Y567" s="74"/>
      <c r="Z567" s="78" t="s">
        <v>286</v>
      </c>
      <c r="AA567" s="78" t="s">
        <v>286</v>
      </c>
      <c r="AB567" s="78" t="s">
        <v>286</v>
      </c>
      <c r="AC567" s="73" t="str">
        <f t="shared" si="15"/>
        <v>No Crítico</v>
      </c>
      <c r="AD567" s="74"/>
      <c r="AE567" s="75" t="str">
        <f>IF(Z567=Clasificación!$B$9,Clasificación!$C$9,IF(Z567=Clasificación!$B$10,Clasificación!$C$10,IF(OR(Z567=Clasificación!$B$11,Z567=Clasificación!$C$11),Clasificación!$C$11,"Por clasificar")))</f>
        <v>Pública</v>
      </c>
      <c r="AF567" s="75" t="str">
        <f>IF(OR(AA567=Clasificación!$B$15,AA567=Clasificación!$B$16),Clasificación!$C$15,IF(AA567=Clasificación!$B$17,Clasificación!$C$17,"Por clasificar"))</f>
        <v>No Crítica</v>
      </c>
      <c r="AG567" s="75" t="str">
        <f>IF(OR(AB567=Clasificación!$B$22,AB567=Clasificación!$B$23),Clasificación!$C$22,IF(AB567=Clasificación!$B$24,Clasificación!$C$24,"Por clasificar"))</f>
        <v>No Crítica</v>
      </c>
    </row>
    <row r="568" spans="1:33" ht="33.75" x14ac:dyDescent="0.2">
      <c r="A568" s="55">
        <v>482</v>
      </c>
      <c r="B568" s="55" t="s">
        <v>2340</v>
      </c>
      <c r="C568" s="57" t="s">
        <v>2843</v>
      </c>
      <c r="D568" s="56" t="s">
        <v>2754</v>
      </c>
      <c r="E568" s="88" t="str">
        <f>+VLOOKUP(F568,Inventario!$A$3:$D$2083,2,FALSE)</f>
        <v>AC40</v>
      </c>
      <c r="F568" s="57" t="s">
        <v>743</v>
      </c>
      <c r="G568" s="89" t="str">
        <f>+VLOOKUP(F568,Inventario!$A$3:$D$2083,3,FALSE)</f>
        <v>Dispositivo con tomacorrientes múltiples diseñado para distribuir energía eléctrica a computadoras o equipo de red dentro de un rack, combina alimentación y distribución de la energía en un único equipo.</v>
      </c>
      <c r="H568" s="56" t="s">
        <v>3113</v>
      </c>
      <c r="I568" s="89" t="str">
        <f>+VLOOKUP(F568,Inventario!$A$4:$D$2083,4,FALSE)</f>
        <v>Hardware</v>
      </c>
      <c r="J568" s="90"/>
      <c r="K568" s="55" t="s">
        <v>3116</v>
      </c>
      <c r="L568" s="55" t="s">
        <v>3116</v>
      </c>
      <c r="M568" s="55" t="s">
        <v>3117</v>
      </c>
      <c r="N568" s="55" t="s">
        <v>3116</v>
      </c>
      <c r="O568" s="55" t="s">
        <v>2132</v>
      </c>
      <c r="P568" s="74"/>
      <c r="Q568" s="55" t="s">
        <v>3130</v>
      </c>
      <c r="R568" s="55" t="s">
        <v>2132</v>
      </c>
      <c r="S568" s="55" t="s">
        <v>2132</v>
      </c>
      <c r="T568" s="74"/>
      <c r="U568" s="56" t="s">
        <v>3134</v>
      </c>
      <c r="V568" s="56" t="s">
        <v>3134</v>
      </c>
      <c r="W568" s="56" t="s">
        <v>3179</v>
      </c>
      <c r="X568" s="56" t="s">
        <v>3161</v>
      </c>
      <c r="Y568" s="74"/>
      <c r="Z568" s="78" t="s">
        <v>286</v>
      </c>
      <c r="AA568" s="78" t="s">
        <v>286</v>
      </c>
      <c r="AB568" s="78" t="s">
        <v>286</v>
      </c>
      <c r="AC568" s="73" t="str">
        <f t="shared" si="15"/>
        <v>No Crítico</v>
      </c>
      <c r="AD568" s="74"/>
      <c r="AE568" s="75" t="str">
        <f>IF(Z568=Clasificación!$B$9,Clasificación!$C$9,IF(Z568=Clasificación!$B$10,Clasificación!$C$10,IF(OR(Z568=Clasificación!$B$11,Z568=Clasificación!$C$11),Clasificación!$C$11,"Por clasificar")))</f>
        <v>Pública</v>
      </c>
      <c r="AF568" s="75" t="str">
        <f>IF(OR(AA568=Clasificación!$B$15,AA568=Clasificación!$B$16),Clasificación!$C$15,IF(AA568=Clasificación!$B$17,Clasificación!$C$17,"Por clasificar"))</f>
        <v>No Crítica</v>
      </c>
      <c r="AG568" s="75" t="str">
        <f>IF(OR(AB568=Clasificación!$B$22,AB568=Clasificación!$B$23),Clasificación!$C$22,IF(AB568=Clasificación!$B$24,Clasificación!$C$24,"Por clasificar"))</f>
        <v>No Crítica</v>
      </c>
    </row>
    <row r="569" spans="1:33" ht="67.5" x14ac:dyDescent="0.2">
      <c r="A569" s="55">
        <v>484</v>
      </c>
      <c r="B569" s="55" t="s">
        <v>2340</v>
      </c>
      <c r="C569" s="57" t="s">
        <v>2843</v>
      </c>
      <c r="D569" s="56" t="s">
        <v>2754</v>
      </c>
      <c r="E569" s="88" t="str">
        <f>+VLOOKUP(F569,Inventario!$A$3:$D$2083,2,FALSE)</f>
        <v>AC42</v>
      </c>
      <c r="F569" s="57" t="s">
        <v>32</v>
      </c>
      <c r="G569" s="89" t="str">
        <f>+VLOOKUP(F569,Inventario!$A$3:$D$2083,3,FALSE)</f>
        <v>Computador que asociado a una red, provee servicios a otros computadores denominados clientes. Computadora física en la cual funciona un software cuyo propósito es proveer datos de forma que otras máquinas y usuarios puedan utilizarlos.</v>
      </c>
      <c r="H569" s="56" t="s">
        <v>3113</v>
      </c>
      <c r="I569" s="89" t="str">
        <f>+VLOOKUP(F569,Inventario!$A$4:$D$2083,4,FALSE)</f>
        <v>Hardware</v>
      </c>
      <c r="J569" s="90"/>
      <c r="K569" s="55" t="s">
        <v>3117</v>
      </c>
      <c r="L569" s="55" t="s">
        <v>3117</v>
      </c>
      <c r="M569" s="55" t="s">
        <v>3117</v>
      </c>
      <c r="N569" s="55" t="s">
        <v>3117</v>
      </c>
      <c r="O569" s="55" t="s">
        <v>2131</v>
      </c>
      <c r="P569" s="74"/>
      <c r="Q569" s="55" t="s">
        <v>3130</v>
      </c>
      <c r="R569" s="55" t="s">
        <v>2132</v>
      </c>
      <c r="S569" s="55" t="s">
        <v>2132</v>
      </c>
      <c r="T569" s="74"/>
      <c r="U569" s="56" t="s">
        <v>3134</v>
      </c>
      <c r="V569" s="56" t="s">
        <v>3134</v>
      </c>
      <c r="W569" s="56" t="s">
        <v>3160</v>
      </c>
      <c r="X569" s="56" t="s">
        <v>3163</v>
      </c>
      <c r="Y569" s="74"/>
      <c r="Z569" s="78" t="s">
        <v>286</v>
      </c>
      <c r="AA569" s="78" t="s">
        <v>287</v>
      </c>
      <c r="AB569" s="78" t="s">
        <v>288</v>
      </c>
      <c r="AC569" s="73" t="str">
        <f t="shared" si="15"/>
        <v>No Crítico</v>
      </c>
      <c r="AD569" s="74"/>
      <c r="AE569" s="75" t="str">
        <f>IF(Z569=Clasificación!$B$9,Clasificación!$C$9,IF(Z569=Clasificación!$B$10,Clasificación!$C$10,IF(OR(Z569=Clasificación!$B$11,Z569=Clasificación!$C$11),Clasificación!$C$11,"Por clasificar")))</f>
        <v>Pública</v>
      </c>
      <c r="AF569" s="75" t="str">
        <f>IF(OR(AA569=Clasificación!$B$15,AA569=Clasificación!$B$16),Clasificación!$C$15,IF(AA569=Clasificación!$B$17,Clasificación!$C$17,"Por clasificar"))</f>
        <v>Crítica</v>
      </c>
      <c r="AG569" s="75" t="str">
        <f>IF(OR(AB569=Clasificación!$B$22,AB569=Clasificación!$B$23),Clasificación!$C$22,IF(AB569=Clasificación!$B$24,Clasificación!$C$24,"Por clasificar"))</f>
        <v>Crítica</v>
      </c>
    </row>
    <row r="570" spans="1:33" ht="45" x14ac:dyDescent="0.2">
      <c r="A570" s="55">
        <v>459</v>
      </c>
      <c r="B570" s="55" t="s">
        <v>2340</v>
      </c>
      <c r="C570" s="56" t="s">
        <v>3180</v>
      </c>
      <c r="D570" s="56" t="s">
        <v>3105</v>
      </c>
      <c r="E570" s="88" t="str">
        <f>+VLOOKUP(F570,Inventario!$A$3:$D$2083,2,FALSE)</f>
        <v>AC345</v>
      </c>
      <c r="F570" s="57" t="s">
        <v>844</v>
      </c>
      <c r="G570" s="89" t="str">
        <f>+VLOOKUP(F570,Inventario!$A$3:$D$2083,3,FALSE)</f>
        <v>Conjunto de instrucciones generalmente almacenadas en un archivo de texto que deben ser interpretadas línea a línea en tiempo real para realizar una secuencia de tareas.</v>
      </c>
      <c r="H570" s="56" t="s">
        <v>3113</v>
      </c>
      <c r="I570" s="89" t="str">
        <f>+VLOOKUP(F570,Inventario!$A$4:$D$2083,4,FALSE)</f>
        <v>Datos / Información</v>
      </c>
      <c r="J570" s="90"/>
      <c r="K570" s="55" t="s">
        <v>3116</v>
      </c>
      <c r="L570" s="55" t="s">
        <v>3117</v>
      </c>
      <c r="M570" s="55" t="s">
        <v>3117</v>
      </c>
      <c r="N570" s="55" t="s">
        <v>3117</v>
      </c>
      <c r="O570" s="55" t="s">
        <v>3118</v>
      </c>
      <c r="P570" s="74"/>
      <c r="Q570" s="55" t="s">
        <v>2132</v>
      </c>
      <c r="R570" s="55" t="s">
        <v>3302</v>
      </c>
      <c r="S570" s="77" t="s">
        <v>2132</v>
      </c>
      <c r="T570" s="74"/>
      <c r="U570" s="56" t="s">
        <v>3133</v>
      </c>
      <c r="V570" s="56" t="s">
        <v>3134</v>
      </c>
      <c r="W570" s="56" t="s">
        <v>3137</v>
      </c>
      <c r="X570" s="56" t="s">
        <v>3136</v>
      </c>
      <c r="Y570" s="74"/>
      <c r="Z570" s="78" t="s">
        <v>286</v>
      </c>
      <c r="AA570" s="78" t="s">
        <v>286</v>
      </c>
      <c r="AB570" s="78" t="s">
        <v>286</v>
      </c>
      <c r="AC570" s="73" t="str">
        <f t="shared" ref="AC570:AC573" si="16">IF(AND(Z570="Alto",AA570="Alto",AB570="Alto"),"Crítico","No Crítico")</f>
        <v>No Crítico</v>
      </c>
      <c r="AD570" s="74"/>
      <c r="AE570" s="75" t="str">
        <f>IF(Z570=Clasificación!$B$9,Clasificación!$C$9,IF(Z570=Clasificación!$B$10,Clasificación!$C$10,IF(OR(Z570=Clasificación!$B$11,Z570=Clasificación!$C$11),Clasificación!$C$11,"Por clasificar")))</f>
        <v>Pública</v>
      </c>
      <c r="AF570" s="75" t="str">
        <f>IF(OR(AA570=Clasificación!$B$15,AA570=Clasificación!$B$16),Clasificación!$C$15,IF(AA570=Clasificación!$B$17,Clasificación!$C$17,"Por clasificar"))</f>
        <v>No Crítica</v>
      </c>
      <c r="AG570" s="75" t="str">
        <f>IF(OR(AB570=Clasificación!$B$22,AB570=Clasificación!$B$23),Clasificación!$C$22,IF(AB570=Clasificación!$B$24,Clasificación!$C$24,"Por clasificar"))</f>
        <v>No Crítica</v>
      </c>
    </row>
    <row r="571" spans="1:33" ht="67.5" x14ac:dyDescent="0.2">
      <c r="A571" s="55">
        <v>460</v>
      </c>
      <c r="B571" s="55" t="s">
        <v>2340</v>
      </c>
      <c r="C571" s="56" t="s">
        <v>3181</v>
      </c>
      <c r="D571" s="56" t="s">
        <v>3106</v>
      </c>
      <c r="E571" s="88" t="str">
        <f>+VLOOKUP(F571,Inventario!$A$3:$D$2083,2,FALSE)</f>
        <v>AC346</v>
      </c>
      <c r="F571" s="57" t="s">
        <v>999</v>
      </c>
      <c r="G571" s="89" t="str">
        <f>+VLOOKUP(F571,Inventario!$A$3:$D$2083,3,FALSE)</f>
        <v>Representación gráfica de Resultados generales de Servicios TI y Disponibilidad. Imágenes de resultados pueden ser actualizadas en tiempo real y pueden también ser incluidas en gestión de reportes y páginas web. Esta herramienta puede ser utilizada para ayudar en la Gestión de Niveles de Servicio, Gestión de Eventos o Diagnóstico de Incidentes.</v>
      </c>
      <c r="H571" s="56" t="s">
        <v>3113</v>
      </c>
      <c r="I571" s="89" t="str">
        <f>+VLOOKUP(F571,Inventario!$A$4:$D$2083,4,FALSE)</f>
        <v>Datos / Información</v>
      </c>
      <c r="J571" s="90"/>
      <c r="K571" s="55" t="s">
        <v>3116</v>
      </c>
      <c r="L571" s="55" t="s">
        <v>3116</v>
      </c>
      <c r="M571" s="55" t="s">
        <v>3117</v>
      </c>
      <c r="N571" s="55" t="s">
        <v>3116</v>
      </c>
      <c r="O571" s="55" t="s">
        <v>2131</v>
      </c>
      <c r="P571" s="74"/>
      <c r="Q571" s="55" t="s">
        <v>2132</v>
      </c>
      <c r="R571" s="55" t="s">
        <v>3302</v>
      </c>
      <c r="S571" s="77" t="s">
        <v>2132</v>
      </c>
      <c r="T571" s="74"/>
      <c r="U571" s="56" t="s">
        <v>3134</v>
      </c>
      <c r="V571" s="56" t="s">
        <v>3134</v>
      </c>
      <c r="W571" s="56" t="s">
        <v>3139</v>
      </c>
      <c r="X571" s="56" t="s">
        <v>3140</v>
      </c>
      <c r="Y571" s="74"/>
      <c r="Z571" s="78" t="s">
        <v>286</v>
      </c>
      <c r="AA571" s="78" t="s">
        <v>286</v>
      </c>
      <c r="AB571" s="78" t="s">
        <v>286</v>
      </c>
      <c r="AC571" s="73" t="str">
        <f t="shared" si="16"/>
        <v>No Crítico</v>
      </c>
      <c r="AD571" s="74"/>
      <c r="AE571" s="75" t="str">
        <f>IF(Z571=Clasificación!$B$9,Clasificación!$C$9,IF(Z571=Clasificación!$B$10,Clasificación!$C$10,IF(OR(Z571=Clasificación!$B$11,Z571=Clasificación!$C$11),Clasificación!$C$11,"Por clasificar")))</f>
        <v>Pública</v>
      </c>
      <c r="AF571" s="75" t="str">
        <f>IF(OR(AA571=Clasificación!$B$15,AA571=Clasificación!$B$16),Clasificación!$C$15,IF(AA571=Clasificación!$B$17,Clasificación!$C$17,"Por clasificar"))</f>
        <v>No Crítica</v>
      </c>
      <c r="AG571" s="75" t="str">
        <f>IF(OR(AB571=Clasificación!$B$22,AB571=Clasificación!$B$23),Clasificación!$C$22,IF(AB571=Clasificación!$B$24,Clasificación!$C$24,"Por clasificar"))</f>
        <v>No Crítica</v>
      </c>
    </row>
    <row r="572" spans="1:33" ht="45" x14ac:dyDescent="0.2">
      <c r="A572" s="55">
        <v>465</v>
      </c>
      <c r="B572" s="55" t="s">
        <v>2340</v>
      </c>
      <c r="C572" s="56" t="s">
        <v>3181</v>
      </c>
      <c r="D572" s="56" t="s">
        <v>3106</v>
      </c>
      <c r="E572" s="88" t="str">
        <f>+VLOOKUP(F572,Inventario!$A$3:$D$2083,2,FALSE)</f>
        <v>AC09</v>
      </c>
      <c r="F572" s="57" t="s">
        <v>23</v>
      </c>
      <c r="G572" s="89" t="str">
        <f>+VLOOKUP(F572,Inventario!$A$3:$D$2083,3,FALSE)</f>
        <v>Red que utiliza la tecnología de Internet para conectar la red local de una organización con una red externa.</v>
      </c>
      <c r="H572" s="56"/>
      <c r="I572" s="89" t="str">
        <f>+VLOOKUP(F572,Inventario!$A$4:$D$2083,4,FALSE)</f>
        <v xml:space="preserve"> Servicios</v>
      </c>
      <c r="J572" s="90"/>
      <c r="K572" s="55" t="s">
        <v>3116</v>
      </c>
      <c r="L572" s="55" t="s">
        <v>3116</v>
      </c>
      <c r="M572" s="55" t="s">
        <v>3117</v>
      </c>
      <c r="N572" s="55" t="s">
        <v>3117</v>
      </c>
      <c r="O572" s="55" t="s">
        <v>2131</v>
      </c>
      <c r="P572" s="74"/>
      <c r="Q572" s="55" t="s">
        <v>2132</v>
      </c>
      <c r="R572" s="55" t="s">
        <v>3119</v>
      </c>
      <c r="S572" s="55" t="s">
        <v>2132</v>
      </c>
      <c r="T572" s="74"/>
      <c r="U572" s="56" t="s">
        <v>3145</v>
      </c>
      <c r="V572" s="56" t="s">
        <v>3145</v>
      </c>
      <c r="W572" s="56" t="s">
        <v>3150</v>
      </c>
      <c r="X572" s="56" t="s">
        <v>3151</v>
      </c>
      <c r="Y572" s="74"/>
      <c r="Z572" s="78" t="s">
        <v>286</v>
      </c>
      <c r="AA572" s="78" t="s">
        <v>286</v>
      </c>
      <c r="AB572" s="78" t="s">
        <v>286</v>
      </c>
      <c r="AC572" s="73" t="str">
        <f t="shared" si="16"/>
        <v>No Crítico</v>
      </c>
      <c r="AD572" s="74"/>
      <c r="AE572" s="75" t="str">
        <f>IF(Z572=Clasificación!$B$9,Clasificación!$C$9,IF(Z572=Clasificación!$B$10,Clasificación!$C$10,IF(OR(Z572=Clasificación!$B$11,Z572=Clasificación!$C$11),Clasificación!$C$11,"Por clasificar")))</f>
        <v>Pública</v>
      </c>
      <c r="AF572" s="75" t="str">
        <f>IF(OR(AA572=Clasificación!$B$15,AA572=Clasificación!$B$16),Clasificación!$C$15,IF(AA572=Clasificación!$B$17,Clasificación!$C$17,"Por clasificar"))</f>
        <v>No Crítica</v>
      </c>
      <c r="AG572" s="75" t="str">
        <f>IF(OR(AB572=Clasificación!$B$22,AB572=Clasificación!$B$23),Clasificación!$C$22,IF(AB572=Clasificación!$B$24,Clasificación!$C$24,"Por clasificar"))</f>
        <v>No Crítica</v>
      </c>
    </row>
    <row r="573" spans="1:33" ht="45" x14ac:dyDescent="0.2">
      <c r="A573" s="55">
        <v>466</v>
      </c>
      <c r="B573" s="55" t="s">
        <v>2340</v>
      </c>
      <c r="C573" s="56" t="s">
        <v>3181</v>
      </c>
      <c r="D573" s="56" t="s">
        <v>3108</v>
      </c>
      <c r="E573" s="88" t="str">
        <f>+VLOOKUP(F573,Inventario!$A$3:$D$2083,2,FALSE)</f>
        <v>AC10</v>
      </c>
      <c r="F573" s="57" t="s">
        <v>25</v>
      </c>
      <c r="G573" s="89" t="str">
        <f>+VLOOKUP(F573,Inventario!$A$3:$D$2083,3,FALSE)</f>
        <v>Red informática de comunicación internacional que permite el intercambio de todo tipo de información entre sus usuarios.</v>
      </c>
      <c r="H573" s="56"/>
      <c r="I573" s="89" t="str">
        <f>+VLOOKUP(F573,Inventario!$A$4:$D$2083,4,FALSE)</f>
        <v xml:space="preserve"> Servicios</v>
      </c>
      <c r="J573" s="90"/>
      <c r="K573" s="55" t="s">
        <v>3117</v>
      </c>
      <c r="L573" s="55" t="s">
        <v>3116</v>
      </c>
      <c r="M573" s="55" t="s">
        <v>3117</v>
      </c>
      <c r="N573" s="55" t="s">
        <v>3117</v>
      </c>
      <c r="O573" s="55" t="s">
        <v>2131</v>
      </c>
      <c r="P573" s="74"/>
      <c r="Q573" s="55" t="s">
        <v>2132</v>
      </c>
      <c r="R573" s="55" t="s">
        <v>3120</v>
      </c>
      <c r="S573" s="55" t="s">
        <v>2132</v>
      </c>
      <c r="T573" s="74"/>
      <c r="U573" s="56" t="s">
        <v>3145</v>
      </c>
      <c r="V573" s="56" t="s">
        <v>3145</v>
      </c>
      <c r="W573" s="56" t="s">
        <v>3152</v>
      </c>
      <c r="X573" s="56" t="s">
        <v>3149</v>
      </c>
      <c r="Y573" s="74"/>
      <c r="Z573" s="78" t="s">
        <v>286</v>
      </c>
      <c r="AA573" s="78" t="s">
        <v>286</v>
      </c>
      <c r="AB573" s="78" t="s">
        <v>286</v>
      </c>
      <c r="AC573" s="73" t="str">
        <f t="shared" si="16"/>
        <v>No Crítico</v>
      </c>
      <c r="AD573" s="74"/>
      <c r="AE573" s="75" t="str">
        <f>IF(Z573=Clasificación!$B$9,Clasificación!$C$9,IF(Z573=Clasificación!$B$10,Clasificación!$C$10,IF(OR(Z573=Clasificación!$B$11,Z573=Clasificación!$C$11),Clasificación!$C$11,"Por clasificar")))</f>
        <v>Pública</v>
      </c>
      <c r="AF573" s="75" t="str">
        <f>IF(OR(AA573=Clasificación!$B$15,AA573=Clasificación!$B$16),Clasificación!$C$15,IF(AA573=Clasificación!$B$17,Clasificación!$C$17,"Por clasificar"))</f>
        <v>No Crítica</v>
      </c>
      <c r="AG573" s="75" t="str">
        <f>IF(OR(AB573=Clasificación!$B$22,AB573=Clasificación!$B$23),Clasificación!$C$22,IF(AB573=Clasificación!$B$24,Clasificación!$C$24,"Por clasificar"))</f>
        <v>No Crítica</v>
      </c>
    </row>
  </sheetData>
  <dataConsolidate/>
  <mergeCells count="30">
    <mergeCell ref="A52:I52"/>
    <mergeCell ref="A62:I62"/>
    <mergeCell ref="S2:S3"/>
    <mergeCell ref="U2:U3"/>
    <mergeCell ref="V2:V3"/>
    <mergeCell ref="W2:W3"/>
    <mergeCell ref="X2:X3"/>
    <mergeCell ref="AC2:AC3"/>
    <mergeCell ref="L2:L3"/>
    <mergeCell ref="M2:M3"/>
    <mergeCell ref="N2:N3"/>
    <mergeCell ref="O2:O3"/>
    <mergeCell ref="Q2:Q3"/>
    <mergeCell ref="R2:R3"/>
    <mergeCell ref="AE1:AG1"/>
    <mergeCell ref="A2:A3"/>
    <mergeCell ref="B2:C3"/>
    <mergeCell ref="D2:D3"/>
    <mergeCell ref="E2:E3"/>
    <mergeCell ref="F2:F3"/>
    <mergeCell ref="G2:G3"/>
    <mergeCell ref="H2:H3"/>
    <mergeCell ref="I2:I3"/>
    <mergeCell ref="K2:K3"/>
    <mergeCell ref="A1:I1"/>
    <mergeCell ref="K1:O1"/>
    <mergeCell ref="Q1:S1"/>
    <mergeCell ref="U1:V1"/>
    <mergeCell ref="W1:X1"/>
    <mergeCell ref="Z1:AC1"/>
  </mergeCells>
  <conditionalFormatting sqref="AC4:AC51 AC53:AC61 AC63:AC110 AC112:AC175 AC177:AC249 AC251:AC285 AC287:AC308 AC310:AC333 AC335:AC360 AC362:AC503 AC505:AC573">
    <cfRule type="cellIs" dxfId="76" priority="104" operator="equal">
      <formula>"No Crítico"</formula>
    </cfRule>
    <cfRule type="cellIs" dxfId="75" priority="105" operator="equal">
      <formula>"Crítico"</formula>
    </cfRule>
  </conditionalFormatting>
  <conditionalFormatting sqref="AE4:AE51 AE112:AE175 AE177:AE249 AE251:AE285 AE287:AE308 AE53:AE61 AE63:AE110 AE310:AE333 AE335:AE360 AE505:AE573 AE362:AE503">
    <cfRule type="cellIs" dxfId="74" priority="101" operator="equal">
      <formula>"Pública"</formula>
    </cfRule>
    <cfRule type="cellIs" dxfId="73" priority="102" operator="equal">
      <formula>"Pública Reservada"</formula>
    </cfRule>
    <cfRule type="cellIs" dxfId="72" priority="103" operator="equal">
      <formula>"Pública Clasificada"</formula>
    </cfRule>
  </conditionalFormatting>
  <conditionalFormatting sqref="AF4:AG51 AF112:AG175 AF177:AG249 AF251:AG285 AF287:AG308 AF53:AG61 AF63:AG110 AF310:AG333 AF335:AG360 AF505:AG573 AF362:AG503">
    <cfRule type="cellIs" dxfId="71" priority="99" operator="equal">
      <formula>"No Crítica"</formula>
    </cfRule>
    <cfRule type="cellIs" dxfId="70" priority="100" operator="equal">
      <formula>"Crítica"</formula>
    </cfRule>
  </conditionalFormatting>
  <conditionalFormatting sqref="AC52">
    <cfRule type="cellIs" dxfId="69" priority="97" operator="equal">
      <formula>"No Crítico"</formula>
    </cfRule>
    <cfRule type="cellIs" dxfId="68" priority="98" operator="equal">
      <formula>"Crítico"</formula>
    </cfRule>
  </conditionalFormatting>
  <conditionalFormatting sqref="AE52">
    <cfRule type="cellIs" dxfId="67" priority="94" operator="equal">
      <formula>"Pública"</formula>
    </cfRule>
    <cfRule type="cellIs" dxfId="66" priority="95" operator="equal">
      <formula>"Pública Reservada"</formula>
    </cfRule>
    <cfRule type="cellIs" dxfId="65" priority="96" operator="equal">
      <formula>"Pública Clasificada"</formula>
    </cfRule>
  </conditionalFormatting>
  <conditionalFormatting sqref="AF52:AG52">
    <cfRule type="cellIs" dxfId="64" priority="92" operator="equal">
      <formula>"No Crítica"</formula>
    </cfRule>
    <cfRule type="cellIs" dxfId="63" priority="93" operator="equal">
      <formula>"Crítica"</formula>
    </cfRule>
  </conditionalFormatting>
  <conditionalFormatting sqref="AC111">
    <cfRule type="cellIs" dxfId="62" priority="83" operator="equal">
      <formula>"No Crítico"</formula>
    </cfRule>
    <cfRule type="cellIs" dxfId="61" priority="84" operator="equal">
      <formula>"Crítico"</formula>
    </cfRule>
  </conditionalFormatting>
  <conditionalFormatting sqref="AE111">
    <cfRule type="cellIs" dxfId="60" priority="80" operator="equal">
      <formula>"Pública"</formula>
    </cfRule>
    <cfRule type="cellIs" dxfId="59" priority="81" operator="equal">
      <formula>"Pública Reservada"</formula>
    </cfRule>
    <cfRule type="cellIs" dxfId="58" priority="82" operator="equal">
      <formula>"Pública Clasificada"</formula>
    </cfRule>
  </conditionalFormatting>
  <conditionalFormatting sqref="AF111:AG111">
    <cfRule type="cellIs" dxfId="57" priority="78" operator="equal">
      <formula>"No Crítica"</formula>
    </cfRule>
    <cfRule type="cellIs" dxfId="56" priority="79" operator="equal">
      <formula>"Crítica"</formula>
    </cfRule>
  </conditionalFormatting>
  <conditionalFormatting sqref="AC176">
    <cfRule type="cellIs" dxfId="55" priority="69" operator="equal">
      <formula>"No Crítico"</formula>
    </cfRule>
    <cfRule type="cellIs" dxfId="54" priority="70" operator="equal">
      <formula>"Crítico"</formula>
    </cfRule>
  </conditionalFormatting>
  <conditionalFormatting sqref="AE176">
    <cfRule type="cellIs" dxfId="53" priority="66" operator="equal">
      <formula>"Pública"</formula>
    </cfRule>
    <cfRule type="cellIs" dxfId="52" priority="67" operator="equal">
      <formula>"Pública Reservada"</formula>
    </cfRule>
    <cfRule type="cellIs" dxfId="51" priority="68" operator="equal">
      <formula>"Pública Clasificada"</formula>
    </cfRule>
  </conditionalFormatting>
  <conditionalFormatting sqref="AF176:AG176">
    <cfRule type="cellIs" dxfId="50" priority="64" operator="equal">
      <formula>"No Crítica"</formula>
    </cfRule>
    <cfRule type="cellIs" dxfId="49" priority="65" operator="equal">
      <formula>"Crítica"</formula>
    </cfRule>
  </conditionalFormatting>
  <conditionalFormatting sqref="AC250">
    <cfRule type="cellIs" dxfId="48" priority="62" operator="equal">
      <formula>"No Crítico"</formula>
    </cfRule>
    <cfRule type="cellIs" dxfId="47" priority="63" operator="equal">
      <formula>"Crítico"</formula>
    </cfRule>
  </conditionalFormatting>
  <conditionalFormatting sqref="AE250">
    <cfRule type="cellIs" dxfId="46" priority="59" operator="equal">
      <formula>"Pública"</formula>
    </cfRule>
    <cfRule type="cellIs" dxfId="45" priority="60" operator="equal">
      <formula>"Pública Reservada"</formula>
    </cfRule>
    <cfRule type="cellIs" dxfId="44" priority="61" operator="equal">
      <formula>"Pública Clasificada"</formula>
    </cfRule>
  </conditionalFormatting>
  <conditionalFormatting sqref="AF250:AG250">
    <cfRule type="cellIs" dxfId="43" priority="57" operator="equal">
      <formula>"No Crítica"</formula>
    </cfRule>
    <cfRule type="cellIs" dxfId="42" priority="58" operator="equal">
      <formula>"Crítica"</formula>
    </cfRule>
  </conditionalFormatting>
  <conditionalFormatting sqref="AC286">
    <cfRule type="cellIs" dxfId="41" priority="55" operator="equal">
      <formula>"No Crítico"</formula>
    </cfRule>
    <cfRule type="cellIs" dxfId="40" priority="56" operator="equal">
      <formula>"Crítico"</formula>
    </cfRule>
  </conditionalFormatting>
  <conditionalFormatting sqref="AE286">
    <cfRule type="cellIs" dxfId="39" priority="52" operator="equal">
      <formula>"Pública"</formula>
    </cfRule>
    <cfRule type="cellIs" dxfId="38" priority="53" operator="equal">
      <formula>"Pública Reservada"</formula>
    </cfRule>
    <cfRule type="cellIs" dxfId="37" priority="54" operator="equal">
      <formula>"Pública Clasificada"</formula>
    </cfRule>
  </conditionalFormatting>
  <conditionalFormatting sqref="AF286:AG286">
    <cfRule type="cellIs" dxfId="36" priority="50" operator="equal">
      <formula>"No Crítica"</formula>
    </cfRule>
    <cfRule type="cellIs" dxfId="35" priority="51" operator="equal">
      <formula>"Crítica"</formula>
    </cfRule>
  </conditionalFormatting>
  <conditionalFormatting sqref="AC309">
    <cfRule type="cellIs" dxfId="34" priority="48" operator="equal">
      <formula>"No Crítico"</formula>
    </cfRule>
    <cfRule type="cellIs" dxfId="33" priority="49" operator="equal">
      <formula>"Crítico"</formula>
    </cfRule>
  </conditionalFormatting>
  <conditionalFormatting sqref="AE309">
    <cfRule type="cellIs" dxfId="32" priority="45" operator="equal">
      <formula>"Pública"</formula>
    </cfRule>
    <cfRule type="cellIs" dxfId="31" priority="46" operator="equal">
      <formula>"Pública Reservada"</formula>
    </cfRule>
    <cfRule type="cellIs" dxfId="30" priority="47" operator="equal">
      <formula>"Pública Clasificada"</formula>
    </cfRule>
  </conditionalFormatting>
  <conditionalFormatting sqref="AF309:AG309">
    <cfRule type="cellIs" dxfId="29" priority="43" operator="equal">
      <formula>"No Crítica"</formula>
    </cfRule>
    <cfRule type="cellIs" dxfId="28" priority="44" operator="equal">
      <formula>"Crítica"</formula>
    </cfRule>
  </conditionalFormatting>
  <conditionalFormatting sqref="AC62">
    <cfRule type="cellIs" dxfId="27" priority="41" operator="equal">
      <formula>"No Crítico"</formula>
    </cfRule>
    <cfRule type="cellIs" dxfId="26" priority="42" operator="equal">
      <formula>"Crítico"</formula>
    </cfRule>
  </conditionalFormatting>
  <conditionalFormatting sqref="AE62">
    <cfRule type="cellIs" dxfId="25" priority="38" operator="equal">
      <formula>"Pública"</formula>
    </cfRule>
    <cfRule type="cellIs" dxfId="24" priority="39" operator="equal">
      <formula>"Pública Reservada"</formula>
    </cfRule>
    <cfRule type="cellIs" dxfId="23" priority="40" operator="equal">
      <formula>"Pública Clasificada"</formula>
    </cfRule>
  </conditionalFormatting>
  <conditionalFormatting sqref="AF62:AG62">
    <cfRule type="cellIs" dxfId="22" priority="36" operator="equal">
      <formula>"No Crítica"</formula>
    </cfRule>
    <cfRule type="cellIs" dxfId="21" priority="37" operator="equal">
      <formula>"Crítica"</formula>
    </cfRule>
  </conditionalFormatting>
  <conditionalFormatting sqref="AC334">
    <cfRule type="cellIs" dxfId="20" priority="27" operator="equal">
      <formula>"No Crítico"</formula>
    </cfRule>
    <cfRule type="cellIs" dxfId="19" priority="28" operator="equal">
      <formula>"Crítico"</formula>
    </cfRule>
  </conditionalFormatting>
  <conditionalFormatting sqref="AE334">
    <cfRule type="cellIs" dxfId="18" priority="24" operator="equal">
      <formula>"Pública"</formula>
    </cfRule>
    <cfRule type="cellIs" dxfId="17" priority="25" operator="equal">
      <formula>"Pública Reservada"</formula>
    </cfRule>
    <cfRule type="cellIs" dxfId="16" priority="26" operator="equal">
      <formula>"Pública Clasificada"</formula>
    </cfRule>
  </conditionalFormatting>
  <conditionalFormatting sqref="AF334:AG334">
    <cfRule type="cellIs" dxfId="15" priority="22" operator="equal">
      <formula>"No Crítica"</formula>
    </cfRule>
    <cfRule type="cellIs" dxfId="14" priority="23" operator="equal">
      <formula>"Crítica"</formula>
    </cfRule>
  </conditionalFormatting>
  <conditionalFormatting sqref="AC361">
    <cfRule type="cellIs" dxfId="13" priority="20" operator="equal">
      <formula>"No Crítico"</formula>
    </cfRule>
    <cfRule type="cellIs" dxfId="12" priority="21" operator="equal">
      <formula>"Crítico"</formula>
    </cfRule>
  </conditionalFormatting>
  <conditionalFormatting sqref="AE361">
    <cfRule type="cellIs" dxfId="11" priority="17" operator="equal">
      <formula>"Pública"</formula>
    </cfRule>
    <cfRule type="cellIs" dxfId="10" priority="18" operator="equal">
      <formula>"Pública Reservada"</formula>
    </cfRule>
    <cfRule type="cellIs" dxfId="9" priority="19" operator="equal">
      <formula>"Pública Clasificada"</formula>
    </cfRule>
  </conditionalFormatting>
  <conditionalFormatting sqref="AF361:AG361">
    <cfRule type="cellIs" dxfId="8" priority="15" operator="equal">
      <formula>"No Crítica"</formula>
    </cfRule>
    <cfRule type="cellIs" dxfId="7" priority="16" operator="equal">
      <formula>"Crítica"</formula>
    </cfRule>
  </conditionalFormatting>
  <conditionalFormatting sqref="AC504">
    <cfRule type="cellIs" dxfId="6" priority="6" operator="equal">
      <formula>"No Crítico"</formula>
    </cfRule>
    <cfRule type="cellIs" dxfId="5" priority="7" operator="equal">
      <formula>"Crítico"</formula>
    </cfRule>
  </conditionalFormatting>
  <conditionalFormatting sqref="AE504">
    <cfRule type="cellIs" dxfId="4" priority="3" operator="equal">
      <formula>"Pública"</formula>
    </cfRule>
    <cfRule type="cellIs" dxfId="3" priority="4" operator="equal">
      <formula>"Pública Reservada"</formula>
    </cfRule>
    <cfRule type="cellIs" dxfId="2" priority="5" operator="equal">
      <formula>"Pública Clasificada"</formula>
    </cfRule>
  </conditionalFormatting>
  <conditionalFormatting sqref="AF504:AG504">
    <cfRule type="cellIs" dxfId="1" priority="1" operator="equal">
      <formula>"No Crítica"</formula>
    </cfRule>
    <cfRule type="cellIs" dxfId="0" priority="2" operator="equal">
      <formula>"Crítica"</formula>
    </cfRule>
  </conditionalFormatting>
  <dataValidations count="1">
    <dataValidation type="list" allowBlank="1" showInputMessage="1" showErrorMessage="1" sqref="Z4:AB573">
      <formula1>"Alto,Medio,Bajo"</formula1>
    </dataValidation>
  </dataValidations>
  <hyperlinks>
    <hyperlink ref="R280" r:id="rId1"/>
    <hyperlink ref="R281" r:id="rId2"/>
    <hyperlink ref="R282" r:id="rId3"/>
    <hyperlink ref="R270" r:id="rId4"/>
    <hyperlink ref="R271" r:id="rId5"/>
    <hyperlink ref="R294" r:id="rId6" display="http://www.shd.gov.co/shd/publicaciones-analisis-e-indicadores-economicos"/>
    <hyperlink ref="S294" r:id="rId7" display="\\shd.gov.co\fs\Efiscales\ANALISIS SECTORIAL\Bck_Proc80"/>
    <hyperlink ref="S300" r:id="rId8" display="\\shd.gov.co\fs\Efiscales\ANALISIS SECTORIAL\Bck_Proc80"/>
    <hyperlink ref="R262" r:id="rId9"/>
    <hyperlink ref="R263" r:id="rId10"/>
    <hyperlink ref="R264" r:id="rId11"/>
    <hyperlink ref="R265" r:id="rId12" display="\\shd.gov.co\fs\Contabilidad\102000-SUB_CONSOLIDACION_GESTION_E_INV\139_00-ANALISIS_FINANCIERO"/>
    <hyperlink ref="R266" r:id="rId13"/>
    <hyperlink ref="R267" r:id="rId14"/>
    <hyperlink ref="R268" r:id="rId15"/>
    <hyperlink ref="R269" r:id="rId16"/>
    <hyperlink ref="R251" r:id="rId17"/>
    <hyperlink ref="R252" r:id="rId18"/>
    <hyperlink ref="R253" r:id="rId19"/>
    <hyperlink ref="R254" r:id="rId20"/>
    <hyperlink ref="R255" r:id="rId21"/>
    <hyperlink ref="R256" r:id="rId22"/>
    <hyperlink ref="R257" r:id="rId23"/>
    <hyperlink ref="R258" r:id="rId24"/>
    <hyperlink ref="R259" r:id="rId25"/>
    <hyperlink ref="D523" r:id="rId26" display="http://intranetapp.shd.gov.co/calidad/archivos_adjuntos/CPR-65_6_20140819_155726.pdf"/>
    <hyperlink ref="D524" r:id="rId27" display="http://intranetapp.shd.gov.co/calidad/archivos_adjuntos/CPR-65_6_20140819_155726.pdf"/>
  </hyperlinks>
  <printOptions horizontalCentered="1"/>
  <pageMargins left="0.31496062992125984" right="0.31496062992125984" top="0.74803149606299213" bottom="0.74803149606299213" header="0.31496062992125984" footer="0.31496062992125984"/>
  <pageSetup scale="70" orientation="landscape" r:id="rId28"/>
  <headerFooter>
    <oddHeader>&amp;C&amp;G</oddHeader>
    <oddFooter>&amp;C&amp;G&amp;R76-F</oddFooter>
  </headerFooter>
  <legacyDrawing r:id="rId29"/>
  <legacyDrawingHF r:id="rId3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4"/>
  <sheetViews>
    <sheetView showGridLines="0" workbookViewId="0">
      <selection activeCell="C11" sqref="C11"/>
    </sheetView>
  </sheetViews>
  <sheetFormatPr baseColWidth="10" defaultColWidth="11.42578125" defaultRowHeight="11.25" x14ac:dyDescent="0.2"/>
  <cols>
    <col min="1" max="1" width="11.42578125" style="1"/>
    <col min="2" max="2" width="13.42578125" style="1" customWidth="1"/>
    <col min="3" max="3" width="18" style="1" customWidth="1"/>
    <col min="4" max="4" width="13.42578125" style="1" customWidth="1"/>
    <col min="5" max="16384" width="11.42578125" style="1"/>
  </cols>
  <sheetData>
    <row r="3" spans="2:4" x14ac:dyDescent="0.2">
      <c r="B3" s="125" t="s">
        <v>291</v>
      </c>
      <c r="C3" s="125"/>
      <c r="D3" s="125"/>
    </row>
    <row r="5" spans="2:4" ht="10.15" x14ac:dyDescent="0.2">
      <c r="B5" s="6"/>
      <c r="C5" s="7"/>
      <c r="D5" s="7"/>
    </row>
    <row r="6" spans="2:4" ht="10.9" thickBot="1" x14ac:dyDescent="0.25">
      <c r="B6" s="7"/>
      <c r="C6" s="6"/>
      <c r="D6" s="7"/>
    </row>
    <row r="7" spans="2:4" ht="10.9" thickBot="1" x14ac:dyDescent="0.25">
      <c r="B7" s="126" t="s">
        <v>292</v>
      </c>
      <c r="C7" s="127"/>
      <c r="D7" s="128"/>
    </row>
    <row r="8" spans="2:4" x14ac:dyDescent="0.2">
      <c r="B8" s="8" t="s">
        <v>293</v>
      </c>
      <c r="C8" s="9" t="s">
        <v>294</v>
      </c>
      <c r="D8" s="10" t="s">
        <v>295</v>
      </c>
    </row>
    <row r="9" spans="2:4" x14ac:dyDescent="0.2">
      <c r="B9" s="11" t="s">
        <v>288</v>
      </c>
      <c r="C9" s="25" t="s">
        <v>392</v>
      </c>
      <c r="D9" s="26" t="s">
        <v>393</v>
      </c>
    </row>
    <row r="10" spans="2:4" x14ac:dyDescent="0.2">
      <c r="B10" s="12" t="s">
        <v>287</v>
      </c>
      <c r="C10" s="13" t="s">
        <v>391</v>
      </c>
      <c r="D10" s="14" t="s">
        <v>394</v>
      </c>
    </row>
    <row r="11" spans="2:4" x14ac:dyDescent="0.2">
      <c r="B11" s="15" t="s">
        <v>286</v>
      </c>
      <c r="C11" s="18" t="s">
        <v>298</v>
      </c>
      <c r="D11" s="19" t="s">
        <v>299</v>
      </c>
    </row>
    <row r="12" spans="2:4" ht="10.9" thickBot="1" x14ac:dyDescent="0.25">
      <c r="B12" s="7"/>
      <c r="C12" s="7"/>
      <c r="D12" s="7"/>
    </row>
    <row r="13" spans="2:4" ht="10.9" thickBot="1" x14ac:dyDescent="0.25">
      <c r="B13" s="126" t="s">
        <v>296</v>
      </c>
      <c r="C13" s="127"/>
      <c r="D13" s="128"/>
    </row>
    <row r="14" spans="2:4" x14ac:dyDescent="0.2">
      <c r="B14" s="8" t="s">
        <v>293</v>
      </c>
      <c r="C14" s="9" t="s">
        <v>294</v>
      </c>
      <c r="D14" s="10" t="s">
        <v>295</v>
      </c>
    </row>
    <row r="15" spans="2:4" x14ac:dyDescent="0.2">
      <c r="B15" s="11" t="s">
        <v>288</v>
      </c>
      <c r="C15" s="124" t="s">
        <v>300</v>
      </c>
      <c r="D15" s="123" t="s">
        <v>302</v>
      </c>
    </row>
    <row r="16" spans="2:4" x14ac:dyDescent="0.2">
      <c r="B16" s="11" t="s">
        <v>287</v>
      </c>
      <c r="C16" s="124"/>
      <c r="D16" s="123"/>
    </row>
    <row r="17" spans="2:4" x14ac:dyDescent="0.2">
      <c r="B17" s="15" t="s">
        <v>286</v>
      </c>
      <c r="C17" s="16" t="s">
        <v>301</v>
      </c>
      <c r="D17" s="17" t="s">
        <v>303</v>
      </c>
    </row>
    <row r="18" spans="2:4" ht="10.15" x14ac:dyDescent="0.2">
      <c r="B18" s="7"/>
      <c r="C18" s="7"/>
      <c r="D18" s="7"/>
    </row>
    <row r="19" spans="2:4" ht="10.9" thickBot="1" x14ac:dyDescent="0.25">
      <c r="B19" s="7"/>
      <c r="C19" s="7"/>
      <c r="D19" s="7"/>
    </row>
    <row r="20" spans="2:4" ht="10.9" thickBot="1" x14ac:dyDescent="0.25">
      <c r="B20" s="126" t="s">
        <v>297</v>
      </c>
      <c r="C20" s="127"/>
      <c r="D20" s="128"/>
    </row>
    <row r="21" spans="2:4" x14ac:dyDescent="0.2">
      <c r="B21" s="8" t="s">
        <v>293</v>
      </c>
      <c r="C21" s="9" t="s">
        <v>294</v>
      </c>
      <c r="D21" s="10" t="s">
        <v>295</v>
      </c>
    </row>
    <row r="22" spans="2:4" x14ac:dyDescent="0.2">
      <c r="B22" s="11" t="s">
        <v>288</v>
      </c>
      <c r="C22" s="124" t="s">
        <v>300</v>
      </c>
      <c r="D22" s="123" t="s">
        <v>304</v>
      </c>
    </row>
    <row r="23" spans="2:4" x14ac:dyDescent="0.2">
      <c r="B23" s="11" t="s">
        <v>287</v>
      </c>
      <c r="C23" s="124"/>
      <c r="D23" s="123"/>
    </row>
    <row r="24" spans="2:4" x14ac:dyDescent="0.2">
      <c r="B24" s="15" t="s">
        <v>286</v>
      </c>
      <c r="C24" s="18" t="s">
        <v>301</v>
      </c>
      <c r="D24" s="19" t="s">
        <v>305</v>
      </c>
    </row>
  </sheetData>
  <mergeCells count="8">
    <mergeCell ref="D22:D23"/>
    <mergeCell ref="C22:C23"/>
    <mergeCell ref="B3:D3"/>
    <mergeCell ref="B20:D20"/>
    <mergeCell ref="B7:D7"/>
    <mergeCell ref="B13:D13"/>
    <mergeCell ref="C15:C16"/>
    <mergeCell ref="D15:D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Inventario</vt:lpstr>
      <vt:lpstr>Indice de Información</vt:lpstr>
      <vt:lpstr>Inventario Activos</vt:lpstr>
      <vt:lpstr>Clasificación</vt:lpstr>
      <vt:lpstr>'Inventario Activos'!Área_de_impresión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 fernanda</dc:creator>
  <cp:lastModifiedBy>Luisa Fernanda Ramirez Gallego</cp:lastModifiedBy>
  <dcterms:created xsi:type="dcterms:W3CDTF">2013-01-15T16:46:23Z</dcterms:created>
  <dcterms:modified xsi:type="dcterms:W3CDTF">2015-10-08T15:24:22Z</dcterms:modified>
</cp:coreProperties>
</file>